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91" activeTab="5"/>
  </bookViews>
  <sheets>
    <sheet name="License" sheetId="1" r:id="rId1"/>
    <sheet name="Comparison" sheetId="2" r:id="rId2"/>
    <sheet name="Tox_Hill" sheetId="3" r:id="rId3"/>
    <sheet name="Tox_wbl" sheetId="4" r:id="rId4"/>
    <sheet name="Tox__LN" sheetId="5" r:id="rId5"/>
    <sheet name="Tox2_Hill" sheetId="6" r:id="rId6"/>
    <sheet name="Tox2_wbl" sheetId="7" r:id="rId7"/>
    <sheet name="Tox2_LN" sheetId="8" r:id="rId8"/>
    <sheet name="Tox__RES1" sheetId="9" r:id="rId9"/>
    <sheet name="Tox__RES3" sheetId="10" r:id="rId10"/>
    <sheet name="Tox__MOSAIC2" sheetId="11" r:id="rId11"/>
    <sheet name="Tox " sheetId="12" r:id="rId12"/>
    <sheet name="Tox2_RES1" sheetId="13" r:id="rId13"/>
    <sheet name="Tox2" sheetId="14" r:id="rId14"/>
    <sheet name="DEF_PAR" sheetId="15" r:id="rId15"/>
    <sheet name="Genotox_RES1" sheetId="16" r:id="rId16"/>
    <sheet name="Genotox" sheetId="17" r:id="rId17"/>
  </sheets>
  <definedNames>
    <definedName name="_xlnm.Print_Area" localSheetId="15">'Genotox_RES1'!$A$1:$J$46</definedName>
    <definedName name="_xlnm.Print_Area" localSheetId="4">'Tox__LN'!$A$1:$J$55</definedName>
    <definedName name="_xlnm.Print_Area" localSheetId="9">'Tox__RES3'!$A$1:$J$55</definedName>
    <definedName name="_xlnm.Print_Area" localSheetId="2">'Tox_Hill'!$A$1:$J$55</definedName>
    <definedName name="_xlnm.Print_Area" localSheetId="3">'Tox_wbl'!$A$1:$J$55</definedName>
    <definedName name="_xlnm.Print_Area" localSheetId="5">'Tox2_Hill'!$A$1:$N$47</definedName>
    <definedName name="_xlnm.Print_Area" localSheetId="7">'Tox2_LN'!$A$1:$N$47</definedName>
    <definedName name="_xlnm.Print_Area" localSheetId="6">'Tox2_wbl'!$A$1:$N$47</definedName>
    <definedName name="ajust1">"Case à cocher 29"</definedName>
  </definedNames>
  <calcPr fullCalcOnLoad="1"/>
</workbook>
</file>

<file path=xl/sharedStrings.xml><?xml version="1.0" encoding="utf-8"?>
<sst xmlns="http://schemas.openxmlformats.org/spreadsheetml/2006/main" count="700" uniqueCount="208">
  <si>
    <t>GNU GENERAL PUBLIC LICENSE</t>
  </si>
  <si>
    <t xml:space="preserve">Version 2, June 1991 </t>
  </si>
  <si>
    <t xml:space="preserve">Copyright (C) 1989, 1991 Free Software Foundation, Inc.  </t>
  </si>
  <si>
    <t>59 Temple Place - Suite 330, Boston, MA  02111-1307, USA</t>
  </si>
  <si>
    <t>Everyone is permitted to copy and distribute verbatim copies of this license document, but changing it is not allowed.</t>
  </si>
  <si>
    <t>Preamble</t>
  </si>
  <si>
    <t xml:space="preserve">The licenses for most software are designed to take away your freedom to share and change it. By contrast, the GNU General Public License is intended to guarantee your freedom to share and change free software--to make sure the software is free for all its users. This General Public License applies to most of the Free Software Foundation's software and to any other program whose authors commit to using it. (Some other Free Software Foundation software is covered by the GNU Library General Public License instead.) You can apply it to your programs, too. </t>
  </si>
  <si>
    <t xml:space="preserve">When we speak of free software, we are referring to freedom, not price. Our General Public Licenses are designed to make sure that you have the freedom to distribute copies of free software (and charge for this service if you wish), that you receive source code or can get it if you want it, that you can change the software or use pieces of it in new free programs; and that you know you can do these things. </t>
  </si>
  <si>
    <t xml:space="preserve">To protect your rights, we need to make restrictions that forbid anyone to deny you these rights or to ask you to surrender the rights. These restrictions translate to certain responsibilities for you if you distribute copies of the software, or if you modify it. </t>
  </si>
  <si>
    <t xml:space="preserve">For example, if you distribute copies of such a program, whether gratis or for a fee, you must give the recipients all the rights that you have. You must make sure that they, too, receive or can get the source code. And you must show them these terms so they know their rights. </t>
  </si>
  <si>
    <t xml:space="preserve">We protect your rights with two steps: (1) copyright the software, and (2) offer you this license which gives you legal permission to copy, distribute and/or modify the software. </t>
  </si>
  <si>
    <t xml:space="preserve">Also, for each author's protection and ours, we want to make certain that everyone understands that there is no warranty for this free software. If the software is modified by someone else and passed on, we want its recipients to know that what they have is not the original, so that any problems introduced by others will not reflect on the original authors' reputations. </t>
  </si>
  <si>
    <t xml:space="preserve">Finally, any free program is threatened constantly by software patents. We wish to avoid the danger that redistributors of a free program will individually obtain patent licenses, in effect making the program proprietary. To prevent this, we have made it clear that any patent must be licensed for everyone's free use or not licensed at all. </t>
  </si>
  <si>
    <t xml:space="preserve">The precise terms and conditions for copying, distribution and modification follow. </t>
  </si>
  <si>
    <t>TERMS AND CONDITIONS FOR COPYING, DISTRIBUTION AND MODIFICATION</t>
  </si>
  <si>
    <t xml:space="preserve">0. This License applies to any program or other work which contains a notice placed by the copyright holder saying it may be distributed under the terms of this General Public License. The "Program", below, refers to any such program or work, and a "work based on the Program" means either the Program or any derivative work under copyright law: that is to say, a work containing the Program or a portion of it, either verbatim or with modifications and/or translated into another language. (Hereinafter, translation is included without limitation in the term "modification".) Each licensee is addressed as "you". </t>
  </si>
  <si>
    <t xml:space="preserve">Activities other than copying, distribution and modification are not covered by this License; they are outside its scope. The act of running the Program is not restricted, and the output from the Program is covered only if its contents constitute a work based on the Program (independent of having been made by running the Program). Whether that is true depends on what the Program does. </t>
  </si>
  <si>
    <t xml:space="preserve">1. You may copy and distribute verbatim copies of the Program's source code as you receive it, in any medium, provided that you conspicuously and appropriately publish on each copy an appropriate copyright notice and disclaimer of warranty; keep intact all the notices that refer to this License and to the absence of any warranty; and give any other recipients of the Program a copy of this License along with the Program. </t>
  </si>
  <si>
    <t xml:space="preserve">You may charge a fee for the physical act of transferring a copy, and you may at your option offer warranty protection in exchange for a fee. </t>
  </si>
  <si>
    <t xml:space="preserve">2. You may modify your copy or copies of the Program or any portion of it, thus forming a work based on the Program, and copy and distribute such modifications or work under the terms of Section 1 above, provided that you also meet all of these conditions: </t>
  </si>
  <si>
    <t xml:space="preserve">a) You must cause the modified files to carry prominent notices stating that you changed the files and the date of any change. </t>
  </si>
  <si>
    <t xml:space="preserve">b) You must cause any work that you distribute or publish, that in whole or in part contains or is derived from the Program or any part thereof, to be licensed as a whole at no charge to all third parties under the terms of this License. </t>
  </si>
  <si>
    <t xml:space="preserve">c) If the modified program normally reads commands interactively when run, you must cause it, when started running for such interactive use in the most ordinary way, to print or display an announcement including an appropriate copyright notice and a notice that there is no warranty (or else, saying that you provide a warranty) and that users may redistribute the program under these conditions, and telling the user how to view a copy of this License. (Exception: if the Program itself is interactive but does not normally print such an announcement, your work based on the Program is not required to print an announcement.) </t>
  </si>
  <si>
    <t xml:space="preserve">These requirements apply to the modified work as a whole. If identifiable sections of that work are not derived from the Program, and can be reasonably considered independent and separate works in themselves, then this License, and its terms, do not apply to those sections when you distribute them as separate works. But when you distribute the same sections as part of a whole which is a work based on the Program, the distribution of the whole must be on the terms of this License, whose permissions for other licensees extend to the entire whole, and thus to each and every part regardless of who wrote it. </t>
  </si>
  <si>
    <t xml:space="preserve">Thus, it is not the intent of this section to claim rights or contest your rights to work written entirely by you; rather, the intent is to exercise the right to control the distribution of derivative or collective works based on the Program. </t>
  </si>
  <si>
    <t xml:space="preserve">In addition, mere aggregation of another work not based on the Program with the Program (or with a work based on the Program) on a volume of a storage or distribution medium does not bring the other work under the scope of this License. </t>
  </si>
  <si>
    <t xml:space="preserve">3. You may copy and distribute the Program (or a work based on it, under Section 2) in object code or executable form under the terms of Sections 1 and 2 above provided that you also do one of the following: </t>
  </si>
  <si>
    <t xml:space="preserve">a) Accompany it with the complete corresponding machine-readable source code, which must be distributed under the terms of Sections 1 and 2 above on a medium customarily used for software interchange; or, </t>
  </si>
  <si>
    <t xml:space="preserve">b) Accompany it with a written offer, valid for at least three years, to give any third party, for a charge no more than your cost of physically performing source distribution, a complete machine-readable copy of the corresponding source code, to be distributed under the terms of Sections 1 and 2 above on a medium customarily used for software interchange; or, </t>
  </si>
  <si>
    <t xml:space="preserve">c) Accompany it with the information you received as to the offer to distribute corresponding source code. (This alternative is allowed only for noncommercial distribution and only if you received the program in object code or executable form with such an offer, in accord with Subsection b above.) </t>
  </si>
  <si>
    <t xml:space="preserve">The source code for a work means the preferred form of the work for making modifications to it. For an executable work, complete source code means all the source code for all modules it contains, plus any associated interface definition files, plus the scripts used to control compilation and installation of the executable. However, as a special exception, the source code distributed need not include anything that is normally distributed (in either source or binary form) with the major components (compiler, kernel, and so on) of the operating system on which the executable runs, unless that component itself accompanies the executable. </t>
  </si>
  <si>
    <t xml:space="preserve">If distribution of executable or object code is made by offering access to copy from a designated place, then offering equivalent access to copy the source code from the same place counts as distribution of the source code, even though third parties are not compelled to copy the source along with the object code. </t>
  </si>
  <si>
    <t xml:space="preserve">4. You may not copy, modify, sublicense, or distribute the Program except as expressly provided under this License. Any attempt otherwise to copy, modify, sublicense or distribute the Program is void, and will automatically terminate your rights under this License. However, parties who have received copies, or rights, from you under this License will not have their licenses terminated so long as such parties remain in full compliance. </t>
  </si>
  <si>
    <t xml:space="preserve">5. You are not required to accept this License, since you have not signed it. However, nothing else grants you permission to modify or distribute the Program or its derivative works. These actions are prohibited by law if you do not accept this License. Therefore, by modifying or distributing the Program (or any work based on the Program), you indicate your acceptance of this License to do so, and all its terms and conditions for copying, distributing or modifying the Program or works based on it. </t>
  </si>
  <si>
    <t xml:space="preserve">6. Each time you redistribute the Program (or any work based on the Program), the recipient automatically receives a license from the original licensor to copy, distribute or modify the Program subject to these terms and conditions. You may not impose any further restrictions on the recipients' exercise of the rights granted herein. You are not responsible for enforcing compliance by third parties to this License. </t>
  </si>
  <si>
    <t xml:space="preserve">7. If, as a consequence of a court judgment or allegation of patent infringement or for any other reason (not limited to patent issues), conditions are imposed on you (whether by court order, agreement or otherwise) that contradict the conditions of this License, they do not excuse you from the conditions of this License. If you cannot distribute so as to satisfy simultaneously your obligations under this License and any other pertinent obligations, then as a consequence you may not distribute the Program at all. For example, if a patent license would not permit royalty-free redistribution of the Program by all those who receive copies directly or indirectly through you, then the only way you could satisfy both it and this License would be to refrain entirely from distribution of the Program. </t>
  </si>
  <si>
    <t xml:space="preserve">If any portion of this section is held invalid or unenforceable under any particular circumstance, the balance of the section is intended to apply and the section as a whole is intended to apply in other circumstances. </t>
  </si>
  <si>
    <t xml:space="preserve">It is not the purpose of this section to induce you to infringe any patents or other property right claims or to contest validity of any such claims; this section has the sole purpose of protecting the integrity of the free software distribution system, which is implemented by public license practices. Many people have made generous contributions to the wide range of software distributed through that system in reliance on consistent application of that system; it is up to the author/donor to decide if he or she is willing to distribute software through any other system and a licensee cannot impose that choice. </t>
  </si>
  <si>
    <t xml:space="preserve">This section is intended to make thoroughly clear what is believed to be a consequence of the rest of this License. </t>
  </si>
  <si>
    <t xml:space="preserve">8. If the distribution and/or use of the Program is restricted in certain countries either by patents or by copyrighted interfaces, the original copyright holder who places the Program under this License may add an explicit geographical distribution limitation excluding those countries, so that distribution is permitted only in or among countries not thus excluded. In such case, this License incorporates the limitation as if written in the body of this License. </t>
  </si>
  <si>
    <t xml:space="preserve">9. The Free Software Foundation may publish revised and/or new versions of the General Public License from time to time. Such new versions will be similar in spirit to the present version, but may differ in detail to address new problems or concerns. </t>
  </si>
  <si>
    <t xml:space="preserve">Each version is given a distinguishing version number. If the Program specifies a version number of this License which applies to it and "any later version", you have the option of following the terms and conditions either of that version or of any later version published by the Free Software Foundation. If the Program does not specify a version number of this License, you may choose any version ever published by the Free Software Foundation. </t>
  </si>
  <si>
    <t xml:space="preserve">10. If you wish to incorporate parts of the Program into other free programs whose distribution conditions are different, write to the author to ask for permission. For software which is copyrighted by the Free Software Foundation, write to the Free Software Foundation; we sometimes make exceptions for this. Our decision will be guided by the two goals of preserving the free status of all derivatives of our free software and of promoting the sharing and reuse of software generally. </t>
  </si>
  <si>
    <t>NO WARRANTY</t>
  </si>
  <si>
    <t xml:space="preserve">11. BECAUSE THE PROGRAM IS LICENSED FREE OF CHARGE, THERE IS NO WARRANTY FOR THE PROGRAM, TO THE EXTENT PERMITTED BY APPLICABLE LAW. EXCEPT WHEN OTHERWISE STATED IN WRITING THE COPYRIGHT HOLDERS AND/OR OTHER PARTIES PROVIDE THE PROGRAM "AS IS" WITHOUT WARRANTY OF ANY KIND, EITHER EXPRESSED OR IMPLIED, INCLUDING, BUT NOT LIMITED TO, THE IMPLIED WARRANTIES OF MERCHANTABILITY AND FITNESS FOR A PARTICULAR PURPOSE. THE ENTIRE RISK AS TO THE QUALITY AND PERFORMANCE OF THE PROGRAM IS WITH YOU. SHOULD THE PROGRAM PROVE DEFECTIVE, YOU ASSUME THE COST OF ALL NECESSARY SERVICING, REPAIR OR CORRECTION. </t>
  </si>
  <si>
    <t xml:space="preserve">12. IN NO EVENT UNLESS REQUIRED BY APPLICABLE LAW OR AGREED TO IN WRITING WILL ANY COPYRIGHT HOLDER, OR ANY OTHER PARTY WHO MAY MODIFY AND/OR REDISTRIBUTE THE PROGRAM AS PERMITTED ABOVE, BE LIABLE TO YOU FOR DAMAGES, INCLUDING ANY GENERAL, SPECIAL, INCIDENTAL OR CONSEQUENTIAL DAMAGES ARISING OUT OF THE USE OR INABILITY TO USE THE PROGRAM (INCLUDING BUT NOT LIMITED TO LOSS OF DATA OR DATA BEING RENDERED INACCURATE OR LOSSES SUSTAINED BY YOU OR THIRD PARTIES OR A FAILURE OF THE PROGRAM TO OPERATE WITH ANY OTHER PROGRAMS), EVEN IF SUCH HOLDER OR OTHER PARTY HAS BEEN ADVISED OF THE POSSIBILITY OF SUCH DAMAGES. </t>
  </si>
  <si>
    <t>END OF TERMS AND CONDITIONS</t>
  </si>
  <si>
    <t>How to Apply These Terms to Your New Programs</t>
  </si>
  <si>
    <t xml:space="preserve">If you develop a new program, and you want it to be of the greatest possible use to the public, the best way to achieve this is to make it free software which everyone can redistribute and change under these terms. </t>
  </si>
  <si>
    <t xml:space="preserve">To do so, attach the following notices to the program. It is safest to attach them to the start of each source file to most effectively convey the exclusion of warranty; and each file should have at least the "copyright" line and a pointer to where the full notice is found. </t>
  </si>
  <si>
    <t>one line to give the program's name and an idea of what it does.</t>
  </si>
  <si>
    <t>Copyright (C) yyyy  name of author</t>
  </si>
  <si>
    <t>This program is free software; you can redistribute it and/or</t>
  </si>
  <si>
    <t>modify it under the terms of the GNU General Public License</t>
  </si>
  <si>
    <t>as published by the Free Software Foundation; either version 2</t>
  </si>
  <si>
    <t>of the License, or (at your option) any later version.</t>
  </si>
  <si>
    <t>This program is distributed in the hope that it will be useful,</t>
  </si>
  <si>
    <t>but WITHOUT ANY WARRANTY; without even the implied warranty of</t>
  </si>
  <si>
    <t>MERCHANTABILITY or FITNESS FOR A PARTICULAR PURPOSE.  See the</t>
  </si>
  <si>
    <t>GNU General Public License for more details.</t>
  </si>
  <si>
    <t>You should have received a copy of the GNU General Public License</t>
  </si>
  <si>
    <t>along with this program; if not, write to the Free Software</t>
  </si>
  <si>
    <t>Foundation, Inc., 59 Temple Place - Suite 330, Boston, MA  02111-1307, USA.</t>
  </si>
  <si>
    <t xml:space="preserve">Also add information on how to contact you by electronic and paper mail. </t>
  </si>
  <si>
    <t xml:space="preserve">If the program is interactive, make it output a short notice like this when it starts in an interactive mode: </t>
  </si>
  <si>
    <t>Gnomovision version 69, Copyright (C) year name of author</t>
  </si>
  <si>
    <t>Gnomovision comes with ABSOLUTELY NO WARRANTY; for details</t>
  </si>
  <si>
    <t>type `show w'.  This is free software, and you are welcome</t>
  </si>
  <si>
    <t xml:space="preserve">to redistribute it under certain conditions; type `show c' </t>
  </si>
  <si>
    <t>for details.</t>
  </si>
  <si>
    <t xml:space="preserve">The hypothetical commands `show w' and `show c' should show the appropriate parts of the General Public License. Of course, the commands you use may be called something other than `show w' and `show c'; they could even be mouse-clicks or menu items--whatever suits your program. </t>
  </si>
  <si>
    <t xml:space="preserve">You should also get your employer (if you work as a programmer) or your school, if any, to sign a "copyright disclaimer" for the program, if necessary. Here is a sample; alter the names: </t>
  </si>
  <si>
    <t>Yoyodyne, Inc., hereby disclaims all copyright</t>
  </si>
  <si>
    <t>interest in the program `Gnomovision'</t>
  </si>
  <si>
    <t xml:space="preserve">(which makes passes at compilers) written </t>
  </si>
  <si>
    <t>by James Hacker.</t>
  </si>
  <si>
    <t>signature of Ty Coon, 1 April 1989</t>
  </si>
  <si>
    <t>Ty Coon, President of Vice</t>
  </si>
  <si>
    <t xml:space="preserve">This General Public License does not permit incorporating your program into proprietary programs. If your program is a subroutine library, you may consider it more useful to permit linking proprietary applications with the library. If this is what you want to do, use the GNU Library General Public License instead of this License. </t>
  </si>
  <si>
    <t xml:space="preserve">FSF &amp; GNU inquiries &amp; questions to gnu@gnu.org. Other ways to contact the FSF. </t>
  </si>
  <si>
    <t xml:space="preserve">Comments on these web pages to webmasters@www.gnu.org, send other questions to gnu@gnu.org. </t>
  </si>
  <si>
    <t>Copyright notice above.</t>
  </si>
  <si>
    <t xml:space="preserve">Free Software Foundation, Inc., 59 Temple Place - Suite 330, Boston, MA 02111, USA </t>
  </si>
  <si>
    <t xml:space="preserve">Updated: Last modified: Sun Jul 15 13:13:30 CEST 2001 </t>
  </si>
  <si>
    <t>Bootstrap calculation of toxicity parameters</t>
  </si>
  <si>
    <t>Concentration</t>
  </si>
  <si>
    <t>Calculated effect</t>
  </si>
  <si>
    <t>Length of simulation</t>
  </si>
  <si>
    <t>Estimation of parameters</t>
  </si>
  <si>
    <t xml:space="preserve"> Real data Algal test</t>
  </si>
  <si>
    <t>Control</t>
  </si>
  <si>
    <t>Hill number</t>
  </si>
  <si>
    <t>EC50</t>
  </si>
  <si>
    <t>Maximum effect</t>
  </si>
  <si>
    <t>Sum of squares</t>
  </si>
  <si>
    <t>Data sheet :</t>
  </si>
  <si>
    <t>Tox</t>
  </si>
  <si>
    <t>Sorting</t>
  </si>
  <si>
    <t>Average effect</t>
  </si>
  <si>
    <t>Standard deviation</t>
  </si>
  <si>
    <t>Nb replicates</t>
  </si>
  <si>
    <t>Adjustable</t>
  </si>
  <si>
    <t>Imposed</t>
  </si>
  <si>
    <t>Screen update</t>
  </si>
  <si>
    <t>Ajustment of parameters</t>
  </si>
  <si>
    <t>EC5</t>
  </si>
  <si>
    <t>EC10</t>
  </si>
  <si>
    <t>EC15</t>
  </si>
  <si>
    <t>EC20</t>
  </si>
  <si>
    <t>EC25</t>
  </si>
  <si>
    <t>Calc. Parameters</t>
  </si>
  <si>
    <t>Parameters value</t>
  </si>
  <si>
    <t>Confidence intervals</t>
  </si>
  <si>
    <t>500 Set of simulated Ys, weighted residues</t>
  </si>
  <si>
    <t>HILL</t>
  </si>
  <si>
    <t>Optimal</t>
  </si>
  <si>
    <t>Average</t>
  </si>
  <si>
    <t>Médian</t>
  </si>
  <si>
    <t>&lt; alpha =5</t>
  </si>
  <si>
    <t>&gt; alpha =5</t>
  </si>
  <si>
    <t>&lt; alpha =1</t>
  </si>
  <si>
    <t>&gt; alpha =1</t>
  </si>
  <si>
    <t>No object : non ajusted parameter</t>
  </si>
  <si>
    <t>Replicates</t>
  </si>
  <si>
    <t>Simulations</t>
  </si>
  <si>
    <t>Weibull Alpha</t>
  </si>
  <si>
    <t>Weibull Beta</t>
  </si>
  <si>
    <t>WEIBULL</t>
  </si>
  <si>
    <t xml:space="preserve"> Essai algue avec trois réplicats / Algal test using three replicates</t>
  </si>
  <si>
    <t xml:space="preserve">Tox </t>
  </si>
  <si>
    <t>LOG-NORMAL</t>
  </si>
  <si>
    <t xml:space="preserve"> Ceriodaphnia reproduction 7days</t>
  </si>
  <si>
    <t>Tox2</t>
  </si>
  <si>
    <t>Mosaic</t>
  </si>
  <si>
    <t>d=</t>
  </si>
  <si>
    <t>Sept jours</t>
  </si>
  <si>
    <t>EC</t>
  </si>
  <si>
    <t>Repro</t>
  </si>
  <si>
    <t>No title</t>
  </si>
  <si>
    <t>Calcul des paramètres de toxicité par Bootstrap</t>
  </si>
  <si>
    <t>Effet calculé</t>
  </si>
  <si>
    <t>Estimation des paramètres</t>
  </si>
  <si>
    <t>test</t>
  </si>
  <si>
    <t>Témoin</t>
  </si>
  <si>
    <t>N de Hill</t>
  </si>
  <si>
    <t>CE50</t>
  </si>
  <si>
    <t>Effet maximum</t>
  </si>
  <si>
    <t>Ecart</t>
  </si>
  <si>
    <t>Feuille données :</t>
  </si>
  <si>
    <t>Effet moyen</t>
  </si>
  <si>
    <t>Ecart type</t>
  </si>
  <si>
    <t>Nb réplicats</t>
  </si>
  <si>
    <t>Ajustable</t>
  </si>
  <si>
    <t>Imposé</t>
  </si>
  <si>
    <t>Réplicats</t>
  </si>
  <si>
    <t>Filename created for calculation using Mosaic : Tox__MOSAIC1.txt</t>
  </si>
  <si>
    <t>http://pbil.univ-lyon1.fr/software/mosaic/reproduction/</t>
  </si>
  <si>
    <t>Adjustment of parameters</t>
  </si>
  <si>
    <t>Parameters values</t>
  </si>
  <si>
    <t>500 Set of simulated Ys, crude residues</t>
  </si>
  <si>
    <t>Median</t>
  </si>
  <si>
    <t>Real data</t>
  </si>
  <si>
    <t>Algal</t>
  </si>
  <si>
    <t>Essai algue avec trois réplicats / Algal test using three replicates</t>
  </si>
  <si>
    <t>Concentrations</t>
  </si>
  <si>
    <t>Algal densities</t>
  </si>
  <si>
    <t>Ceriodaphnia reproduction 7days</t>
  </si>
  <si>
    <t>Ceriodaphnia reproduction test</t>
  </si>
  <si>
    <t>Essai sur la reproduction de cériodaphnia</t>
  </si>
  <si>
    <t>Nb de jeunes</t>
  </si>
  <si>
    <t>err</t>
  </si>
  <si>
    <t>ND</t>
  </si>
  <si>
    <t>This sheet illustrate the fact that missing values should not be simply deleted  but replaced with any text</t>
  </si>
  <si>
    <t>Cette feuille illustre le fait que les valeurs manquantes ne doivent pas être supprimées mais remplacées par du texte.</t>
  </si>
  <si>
    <t>Name of Parameter</t>
  </si>
  <si>
    <t>Value of Parameter</t>
  </si>
  <si>
    <t>Language</t>
  </si>
  <si>
    <t>English</t>
  </si>
  <si>
    <t>Convergence criterion</t>
  </si>
  <si>
    <t>Delta lambda</t>
  </si>
  <si>
    <t>Lambda</t>
  </si>
  <si>
    <t>% confidence level 1</t>
  </si>
  <si>
    <t>% confidence level 2</t>
  </si>
  <si>
    <t>Nb of points on graph</t>
  </si>
  <si>
    <t>Bootstrap mode</t>
  </si>
  <si>
    <t>crude residues</t>
  </si>
  <si>
    <t>Printing mode</t>
  </si>
  <si>
    <t>YES</t>
  </si>
  <si>
    <t>Acronym (LC, LD, ED, EC...</t>
  </si>
  <si>
    <t>% calculated effect 1</t>
  </si>
  <si>
    <t>% calculated effect 2</t>
  </si>
  <si>
    <t>% calculated effect 3</t>
  </si>
  <si>
    <t>% calculated effect 4</t>
  </si>
  <si>
    <t>% calculated effect 5</t>
  </si>
  <si>
    <t>Model</t>
  </si>
  <si>
    <t>Name parameter 1</t>
  </si>
  <si>
    <t>Name parameter 2</t>
  </si>
  <si>
    <t>Name parameter 3</t>
  </si>
  <si>
    <t>Name parameter 4</t>
  </si>
  <si>
    <t>Name of X variable</t>
  </si>
  <si>
    <t xml:space="preserve"> Micronucleus induction in Barley</t>
  </si>
  <si>
    <t>Genotoxic potential</t>
  </si>
  <si>
    <t>Genotox</t>
  </si>
  <si>
    <t>GENTOX</t>
  </si>
  <si>
    <t>Micronucleus induction in Barley</t>
  </si>
  <si>
    <t>Genotoxicity</t>
  </si>
  <si>
    <t>This sheet should be used with the model GENTOX</t>
  </si>
  <si>
    <t>Cette feuille est spécifique du modèle GENTOX</t>
  </si>
</sst>
</file>

<file path=xl/styles.xml><?xml version="1.0" encoding="utf-8"?>
<styleSheet xmlns="http://schemas.openxmlformats.org/spreadsheetml/2006/main">
  <numFmts count="4">
    <numFmt numFmtId="164" formatCode="General"/>
    <numFmt numFmtId="165" formatCode="DD/MM/YYYY\ HH:MM"/>
    <numFmt numFmtId="166" formatCode="HH:MM:SS"/>
    <numFmt numFmtId="167" formatCode="0"/>
  </numFmts>
  <fonts count="3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12"/>
      <name val="Arial"/>
      <family val="2"/>
    </font>
    <font>
      <b/>
      <sz val="12"/>
      <color indexed="12"/>
      <name val="Arial"/>
      <family val="2"/>
    </font>
    <font>
      <sz val="20.5"/>
      <color indexed="59"/>
      <name val="Arial"/>
      <family val="2"/>
    </font>
    <font>
      <b/>
      <sz val="16.25"/>
      <color indexed="59"/>
      <name val="Arial"/>
      <family val="2"/>
    </font>
    <font>
      <sz val="16.75"/>
      <color indexed="59"/>
      <name val="Arial"/>
      <family val="2"/>
    </font>
    <font>
      <b/>
      <sz val="10"/>
      <name val="Arial"/>
      <family val="2"/>
    </font>
    <font>
      <b/>
      <sz val="10"/>
      <color indexed="10"/>
      <name val="Arial"/>
      <family val="2"/>
    </font>
    <font>
      <sz val="10"/>
      <color indexed="59"/>
      <name val="Arial"/>
      <family val="2"/>
    </font>
    <font>
      <b/>
      <sz val="10"/>
      <color indexed="59"/>
      <name val="Arial"/>
      <family val="2"/>
    </font>
    <font>
      <sz val="12"/>
      <color indexed="59"/>
      <name val="Arial"/>
      <family val="2"/>
    </font>
    <font>
      <sz val="9.75"/>
      <color indexed="59"/>
      <name val="Arial"/>
      <family val="2"/>
    </font>
    <font>
      <b/>
      <sz val="9.75"/>
      <color indexed="59"/>
      <name val="Arial"/>
      <family val="2"/>
    </font>
    <font>
      <u val="single"/>
      <sz val="10"/>
      <color indexed="12"/>
      <name val="Arial"/>
      <family val="2"/>
    </font>
    <font>
      <b/>
      <sz val="12"/>
      <color indexed="59"/>
      <name val="Arial"/>
      <family val="2"/>
    </font>
    <font>
      <sz val="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color indexed="59"/>
      </top>
      <bottom style="thin">
        <color indexed="59"/>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style="medium">
        <color indexed="59"/>
      </left>
      <right style="medium">
        <color indexed="59"/>
      </right>
      <top>
        <color indexed="63"/>
      </top>
      <bottom>
        <color indexed="63"/>
      </bottom>
    </border>
    <border>
      <left>
        <color indexed="63"/>
      </left>
      <right>
        <color indexed="63"/>
      </right>
      <top style="thin">
        <color indexed="59"/>
      </top>
      <bottom style="thin">
        <color indexed="59"/>
      </bottom>
    </border>
    <border>
      <left>
        <color indexed="63"/>
      </left>
      <right>
        <color indexed="63"/>
      </right>
      <top>
        <color indexed="63"/>
      </top>
      <bottom style="medium">
        <color indexed="59"/>
      </bottom>
    </border>
    <border>
      <left style="medium">
        <color indexed="59"/>
      </left>
      <right style="medium">
        <color indexed="59"/>
      </right>
      <top>
        <color indexed="63"/>
      </top>
      <bottom style="medium">
        <color indexed="59"/>
      </bottom>
    </border>
    <border>
      <left>
        <color indexed="63"/>
      </left>
      <right>
        <color indexed="63"/>
      </right>
      <top style="medium">
        <color indexed="59"/>
      </top>
      <bottom style="medium">
        <color indexed="59"/>
      </bottom>
    </border>
    <border>
      <left style="thin">
        <color indexed="59"/>
      </left>
      <right style="thin">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medium">
        <color indexed="59"/>
      </left>
      <right>
        <color indexed="63"/>
      </right>
      <top style="medium">
        <color indexed="59"/>
      </top>
      <bottom style="thin">
        <color indexed="59"/>
      </bottom>
    </border>
    <border>
      <left style="medium">
        <color indexed="59"/>
      </left>
      <right style="medium">
        <color indexed="59"/>
      </right>
      <top style="medium">
        <color indexed="59"/>
      </top>
      <bottom style="thin">
        <color indexed="59"/>
      </bottom>
    </border>
    <border>
      <left style="medium">
        <color indexed="59"/>
      </left>
      <right>
        <color indexed="63"/>
      </right>
      <top style="medium">
        <color indexed="59"/>
      </top>
      <bottom style="medium">
        <color indexed="59"/>
      </bottom>
    </border>
    <border>
      <left style="medium">
        <color indexed="59"/>
      </left>
      <right style="medium">
        <color indexed="59"/>
      </right>
      <top style="medium">
        <color indexed="59"/>
      </top>
      <bottom style="medium">
        <color indexed="59"/>
      </bottom>
    </border>
  </borders>
  <cellStyleXfs count="6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1"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1" fillId="0" borderId="0">
      <alignment/>
      <protection/>
    </xf>
    <xf numFmtId="164" fontId="9" fillId="0" borderId="0">
      <alignment/>
      <protection/>
    </xf>
    <xf numFmtId="164" fontId="10" fillId="4" borderId="0" applyNumberFormat="0" applyBorder="0" applyAlignment="0" applyProtection="0"/>
    <xf numFmtId="164" fontId="11" fillId="20" borderId="4"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5" applyNumberFormat="0" applyFill="0" applyAlignment="0" applyProtection="0"/>
    <xf numFmtId="164" fontId="15" fillId="0" borderId="6" applyNumberFormat="0" applyFill="0" applyAlignment="0" applyProtection="0"/>
    <xf numFmtId="164" fontId="16" fillId="0" borderId="7" applyNumberFormat="0" applyFill="0" applyAlignment="0" applyProtection="0"/>
    <xf numFmtId="164" fontId="16" fillId="0" borderId="0" applyNumberFormat="0" applyFill="0" applyBorder="0" applyAlignment="0" applyProtection="0"/>
    <xf numFmtId="164" fontId="17" fillId="0" borderId="8" applyNumberFormat="0" applyFill="0" applyAlignment="0" applyProtection="0"/>
    <xf numFmtId="164" fontId="18" fillId="23" borderId="9" applyNumberFormat="0" applyAlignment="0" applyProtection="0"/>
  </cellStyleXfs>
  <cellXfs count="48">
    <xf numFmtId="164" fontId="0" fillId="0" borderId="0" xfId="0" applyAlignment="1">
      <alignment/>
    </xf>
    <xf numFmtId="164" fontId="0" fillId="0" borderId="0" xfId="0" applyAlignment="1">
      <alignment wrapText="1"/>
    </xf>
    <xf numFmtId="164" fontId="19" fillId="0" borderId="0" xfId="0" applyFont="1" applyAlignment="1">
      <alignment wrapText="1"/>
    </xf>
    <xf numFmtId="164" fontId="19" fillId="0" borderId="0" xfId="0" applyFont="1" applyAlignment="1">
      <alignment/>
    </xf>
    <xf numFmtId="164" fontId="20" fillId="0" borderId="0" xfId="0" applyFont="1" applyAlignment="1">
      <alignment wrapText="1"/>
    </xf>
    <xf numFmtId="164" fontId="24" fillId="0" borderId="10" xfId="0" applyFont="1" applyFill="1" applyBorder="1" applyAlignment="1">
      <alignment horizontal="center"/>
    </xf>
    <xf numFmtId="164" fontId="25" fillId="0" borderId="11" xfId="0" applyFont="1" applyBorder="1" applyAlignment="1">
      <alignment/>
    </xf>
    <xf numFmtId="164" fontId="24" fillId="0" borderId="12" xfId="0" applyFont="1" applyFill="1" applyBorder="1" applyAlignment="1">
      <alignment horizontal="center"/>
    </xf>
    <xf numFmtId="165" fontId="0" fillId="0" borderId="0" xfId="0" applyNumberFormat="1" applyAlignment="1">
      <alignment/>
    </xf>
    <xf numFmtId="164" fontId="0" fillId="0" borderId="0" xfId="0" applyFill="1" applyBorder="1" applyAlignment="1">
      <alignment/>
    </xf>
    <xf numFmtId="166" fontId="25" fillId="0" borderId="13" xfId="0" applyNumberFormat="1" applyFont="1" applyBorder="1" applyAlignment="1">
      <alignment/>
    </xf>
    <xf numFmtId="164" fontId="24" fillId="0" borderId="14" xfId="0" applyFont="1" applyFill="1" applyBorder="1" applyAlignment="1">
      <alignment horizontal="center"/>
    </xf>
    <xf numFmtId="164" fontId="25" fillId="0" borderId="13" xfId="0" applyFont="1" applyBorder="1" applyAlignment="1">
      <alignment/>
    </xf>
    <xf numFmtId="164" fontId="24" fillId="0" borderId="10" xfId="0" applyFont="1" applyFill="1" applyBorder="1" applyAlignment="1">
      <alignment horizontal="center" wrapText="1"/>
    </xf>
    <xf numFmtId="164" fontId="0" fillId="0" borderId="15" xfId="0" applyFont="1" applyFill="1" applyBorder="1" applyAlignment="1">
      <alignment/>
    </xf>
    <xf numFmtId="167" fontId="0" fillId="0" borderId="0" xfId="0" applyNumberFormat="1" applyFill="1" applyBorder="1" applyAlignment="1">
      <alignment/>
    </xf>
    <xf numFmtId="166" fontId="25" fillId="0" borderId="16" xfId="0" applyNumberFormat="1" applyFont="1" applyBorder="1" applyAlignment="1">
      <alignment/>
    </xf>
    <xf numFmtId="167" fontId="0" fillId="0" borderId="15" xfId="0" applyNumberFormat="1" applyFill="1" applyBorder="1" applyAlignment="1">
      <alignment/>
    </xf>
    <xf numFmtId="164" fontId="24" fillId="0" borderId="17" xfId="0" applyFont="1" applyFill="1" applyBorder="1" applyAlignment="1">
      <alignment horizontal="center"/>
    </xf>
    <xf numFmtId="164" fontId="31" fillId="0" borderId="0" xfId="20" applyNumberFormat="1" applyFont="1" applyFill="1" applyBorder="1" applyAlignment="1" applyProtection="1">
      <alignment/>
      <protection/>
    </xf>
    <xf numFmtId="164" fontId="33" fillId="0" borderId="0" xfId="0" applyFont="1" applyAlignment="1">
      <alignment/>
    </xf>
    <xf numFmtId="164" fontId="34" fillId="0" borderId="0" xfId="0" applyFont="1" applyAlignment="1">
      <alignment/>
    </xf>
    <xf numFmtId="164" fontId="33" fillId="0" borderId="0" xfId="0" applyFont="1" applyFill="1" applyAlignment="1">
      <alignment/>
    </xf>
    <xf numFmtId="164" fontId="33" fillId="0" borderId="0" xfId="0" applyFont="1" applyBorder="1" applyAlignment="1">
      <alignment/>
    </xf>
    <xf numFmtId="164" fontId="33" fillId="20" borderId="0" xfId="0" applyFont="1" applyFill="1" applyAlignment="1">
      <alignment/>
    </xf>
    <xf numFmtId="164" fontId="33" fillId="0" borderId="0" xfId="0" applyFont="1" applyFill="1" applyBorder="1" applyAlignment="1">
      <alignment/>
    </xf>
    <xf numFmtId="164" fontId="33" fillId="24" borderId="18" xfId="0" applyFont="1" applyFill="1" applyBorder="1" applyAlignment="1">
      <alignment/>
    </xf>
    <xf numFmtId="164" fontId="33" fillId="0" borderId="18" xfId="0" applyFont="1" applyBorder="1" applyAlignment="1">
      <alignment/>
    </xf>
    <xf numFmtId="164" fontId="25" fillId="24" borderId="19" xfId="0" applyFont="1" applyFill="1" applyBorder="1" applyAlignment="1">
      <alignment horizontal="center" vertical="center" wrapText="1"/>
    </xf>
    <xf numFmtId="164" fontId="25" fillId="24" borderId="20" xfId="0" applyFont="1" applyFill="1" applyBorder="1" applyAlignment="1">
      <alignment horizontal="center" vertical="center" wrapText="1"/>
    </xf>
    <xf numFmtId="164" fontId="25" fillId="24" borderId="20" xfId="0" applyFont="1" applyFill="1" applyBorder="1" applyAlignment="1">
      <alignment horizontal="center" vertical="center"/>
    </xf>
    <xf numFmtId="164" fontId="25" fillId="24" borderId="21" xfId="0" applyFont="1" applyFill="1" applyBorder="1" applyAlignment="1">
      <alignment horizontal="center" vertical="center"/>
    </xf>
    <xf numFmtId="164" fontId="25" fillId="0" borderId="0" xfId="0" applyFont="1" applyFill="1" applyBorder="1" applyAlignment="1">
      <alignment horizontal="center" vertical="center" wrapText="1"/>
    </xf>
    <xf numFmtId="164" fontId="25" fillId="0" borderId="0" xfId="0" applyFont="1" applyFill="1" applyBorder="1" applyAlignment="1">
      <alignment horizontal="center" vertical="center"/>
    </xf>
    <xf numFmtId="164" fontId="0" fillId="0" borderId="22" xfId="0" applyFont="1" applyBorder="1" applyAlignment="1">
      <alignment horizontal="center"/>
    </xf>
    <xf numFmtId="164" fontId="0" fillId="0" borderId="23" xfId="0" applyFont="1" applyBorder="1" applyAlignment="1">
      <alignment horizontal="center"/>
    </xf>
    <xf numFmtId="164" fontId="0" fillId="0" borderId="0" xfId="0" applyFont="1" applyFill="1" applyBorder="1" applyAlignment="1">
      <alignment horizontal="center"/>
    </xf>
    <xf numFmtId="164" fontId="34" fillId="0" borderId="22" xfId="0" applyFont="1" applyBorder="1" applyAlignment="1">
      <alignment horizontal="center"/>
    </xf>
    <xf numFmtId="164" fontId="34" fillId="0" borderId="23" xfId="0" applyFont="1" applyBorder="1" applyAlignment="1">
      <alignment horizontal="center"/>
    </xf>
    <xf numFmtId="164" fontId="0" fillId="0" borderId="24" xfId="0" applyFont="1" applyBorder="1" applyAlignment="1">
      <alignment horizontal="center"/>
    </xf>
    <xf numFmtId="164" fontId="34" fillId="0" borderId="24" xfId="0" applyFont="1" applyBorder="1" applyAlignment="1">
      <alignment horizontal="center"/>
    </xf>
    <xf numFmtId="164" fontId="34" fillId="0" borderId="25" xfId="0" applyFont="1" applyBorder="1" applyAlignment="1">
      <alignment horizontal="center"/>
    </xf>
    <xf numFmtId="164" fontId="0" fillId="0" borderId="0" xfId="0" applyBorder="1" applyAlignment="1">
      <alignment/>
    </xf>
    <xf numFmtId="164" fontId="0" fillId="0" borderId="18" xfId="0" applyFont="1" applyFill="1" applyBorder="1" applyAlignment="1">
      <alignment/>
    </xf>
    <xf numFmtId="164" fontId="0" fillId="7" borderId="0" xfId="0" applyFont="1" applyFill="1" applyBorder="1" applyAlignment="1">
      <alignment/>
    </xf>
    <xf numFmtId="164" fontId="0" fillId="4" borderId="18" xfId="0" applyFill="1" applyBorder="1" applyAlignment="1">
      <alignment/>
    </xf>
    <xf numFmtId="164" fontId="0" fillId="0" borderId="18" xfId="0" applyBorder="1" applyAlignment="1">
      <alignment/>
    </xf>
    <xf numFmtId="164" fontId="0" fillId="7" borderId="0" xfId="0" applyFont="1" applyFill="1" applyAlignment="1">
      <alignment/>
    </xf>
  </cellXfs>
  <cellStyles count="50">
    <cellStyle name="Normal" xfId="0"/>
    <cellStyle name="Comma" xfId="15"/>
    <cellStyle name="Comma [0]" xfId="16"/>
    <cellStyle name="Currency" xfId="17"/>
    <cellStyle name="Currency [0]" xfId="18"/>
    <cellStyle name="Percent" xfId="19"/>
    <cellStyle name="Hyperlink" xfId="20"/>
    <cellStyle name="20 % - Accent1" xfId="21"/>
    <cellStyle name="20 % - Accent2" xfId="22"/>
    <cellStyle name="20 % - Accent3" xfId="23"/>
    <cellStyle name="20 % - Accent4" xfId="24"/>
    <cellStyle name="20 % - Accent5" xfId="25"/>
    <cellStyle name="20 % - Accent6" xfId="26"/>
    <cellStyle name="40 % - Accent1" xfId="27"/>
    <cellStyle name="40 % - Accent2" xfId="28"/>
    <cellStyle name="40 % - Accent3" xfId="29"/>
    <cellStyle name="40 % - Accent4" xfId="30"/>
    <cellStyle name="40 % - Accent5" xfId="31"/>
    <cellStyle name="40 % - Accent6" xfId="32"/>
    <cellStyle name="60 % - Accent1" xfId="33"/>
    <cellStyle name="60 % - Accent2" xfId="34"/>
    <cellStyle name="60 % - Accent3" xfId="35"/>
    <cellStyle name="60 % - Accent4" xfId="36"/>
    <cellStyle name="60 % - Accent5" xfId="37"/>
    <cellStyle name="60 % - Accent6" xfId="38"/>
    <cellStyle name="Accent1" xfId="39"/>
    <cellStyle name="Accent2" xfId="40"/>
    <cellStyle name="Accent3" xfId="41"/>
    <cellStyle name="Accent4" xfId="42"/>
    <cellStyle name="Accent5" xfId="43"/>
    <cellStyle name="Accent6" xfId="44"/>
    <cellStyle name="Avertissement" xfId="45"/>
    <cellStyle name="Calcul" xfId="46"/>
    <cellStyle name="Cellule liée" xfId="47"/>
    <cellStyle name="Commentaire" xfId="48"/>
    <cellStyle name="Entrée" xfId="49"/>
    <cellStyle name="Insatisfaisant" xfId="50"/>
    <cellStyle name="Neutre" xfId="51"/>
    <cellStyle name="Normal 2" xfId="52"/>
    <cellStyle name="Normal 2 2" xfId="53"/>
    <cellStyle name="Satisfaisant" xfId="54"/>
    <cellStyle name="Sortie" xfId="55"/>
    <cellStyle name="Texte explicatif" xfId="56"/>
    <cellStyle name="Titre 1" xfId="57"/>
    <cellStyle name="Titre 1" xfId="58"/>
    <cellStyle name="Titre 2" xfId="59"/>
    <cellStyle name="Titre 3" xfId="60"/>
    <cellStyle name="Titre 4" xfId="61"/>
    <cellStyle name="Total" xfId="62"/>
    <cellStyle name="Vérificatio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875"/>
          <c:w val="0.99975"/>
          <c:h val="0.96425"/>
        </c:manualLayout>
      </c:layout>
      <c:scatterChart>
        <c:scatterStyle val="lineMarker"/>
        <c:varyColors val="0"/>
        <c:ser>
          <c:idx val="0"/>
          <c:order val="0"/>
          <c:tx>
            <c:strRef>
              <c:f>#N/A</c:f>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Tox_Hill!$K$2:$K$202</c:f>
              <c:numCache/>
            </c:numRef>
          </c:xVal>
          <c:yVal>
            <c:numRef>
              <c:f>Tox_Hill!$L$2:$L$202</c:f>
              <c:numCache/>
            </c:numRef>
          </c:yVal>
          <c:smooth val="1"/>
        </c:ser>
        <c:ser>
          <c:idx val="1"/>
          <c:order val="1"/>
          <c:tx>
            <c:strRef>
              <c:f>Tox_Hill!$D$64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Tox_Hill!$C$65:$C$78</c:f>
              <c:numCache/>
            </c:numRef>
          </c:xVal>
          <c:yVal>
            <c:numRef>
              <c:f>Tox_Hill!$D$65:$D$78</c:f>
              <c:numCache/>
            </c:numRef>
          </c:yVal>
          <c:smooth val="1"/>
        </c:ser>
        <c:ser>
          <c:idx val="2"/>
          <c:order val="2"/>
          <c:tx>
            <c:strRef>
              <c:f>Tox_Hill!$B$64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Tox_Hill!$A$65:$A$107</c:f>
              <c:numCache/>
            </c:numRef>
          </c:xVal>
          <c:yVal>
            <c:numRef>
              <c:f>Tox_Hill!$B$65:$B$107</c:f>
              <c:numCache/>
            </c:numRef>
          </c:yVal>
          <c:smooth val="1"/>
        </c:ser>
        <c:ser>
          <c:idx val="3"/>
          <c:order val="3"/>
          <c:tx>
            <c:strRef>
              <c:f>#N/A</c:f>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Tox_wbl!$K$2:$K$202</c:f>
              <c:numCache/>
            </c:numRef>
          </c:xVal>
          <c:yVal>
            <c:numRef>
              <c:f>Tox_wbl!$L$2:$L$202</c:f>
              <c:numCache/>
            </c:numRef>
          </c:yVal>
          <c:smooth val="1"/>
        </c:ser>
        <c:ser>
          <c:idx val="4"/>
          <c:order val="4"/>
          <c:tx>
            <c:strRef>
              <c:f>#N/A</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Tox__LN!$K$2:$K$202</c:f>
              <c:numCache/>
            </c:numRef>
          </c:xVal>
          <c:yVal>
            <c:numRef>
              <c:f>Tox__LN!$L$2:$L$202</c:f>
              <c:numCache/>
            </c:numRef>
          </c:yVal>
          <c:smooth val="1"/>
        </c:ser>
        <c:axId val="50269628"/>
        <c:axId val="46796509"/>
      </c:scatterChart>
      <c:valAx>
        <c:axId val="50269628"/>
        <c:scaling>
          <c:orientation val="minMax"/>
          <c:max val="1.5"/>
          <c:min val="0"/>
        </c:scaling>
        <c:axPos val="b"/>
        <c:title>
          <c:tx>
            <c:rich>
              <a:bodyPr vert="horz" rot="0" anchor="ctr"/>
              <a:lstStyle/>
              <a:p>
                <a:pPr algn="ctr">
                  <a:defRPr/>
                </a:pPr>
                <a:r>
                  <a:rPr lang="en-US" cap="none" sz="1625"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2050" b="0" i="0" u="none" baseline="0">
                <a:solidFill>
                  <a:srgbClr val="000000"/>
                </a:solidFill>
                <a:latin typeface="Arial"/>
                <a:ea typeface="Arial"/>
                <a:cs typeface="Arial"/>
              </a:defRPr>
            </a:pPr>
          </a:p>
        </c:txPr>
        <c:crossAx val="46796509"/>
        <c:crossesAt val="0"/>
        <c:crossBetween val="midCat"/>
        <c:dispUnits/>
        <c:majorUnit val="0.5"/>
      </c:valAx>
      <c:valAx>
        <c:axId val="46796509"/>
        <c:scaling>
          <c:orientation val="minMax"/>
          <c:max val="300"/>
        </c:scaling>
        <c:axPos val="l"/>
        <c:delete val="0"/>
        <c:numFmt formatCode="General" sourceLinked="1"/>
        <c:majorTickMark val="cross"/>
        <c:minorTickMark val="none"/>
        <c:tickLblPos val="nextTo"/>
        <c:txPr>
          <a:bodyPr vert="horz" rot="0"/>
          <a:lstStyle/>
          <a:p>
            <a:pPr>
              <a:defRPr lang="en-US" cap="none" sz="2050" b="0" i="0" u="none" baseline="0">
                <a:solidFill>
                  <a:srgbClr val="000000"/>
                </a:solidFill>
                <a:latin typeface="Arial"/>
                <a:ea typeface="Arial"/>
                <a:cs typeface="Arial"/>
              </a:defRPr>
            </a:pPr>
          </a:p>
        </c:txPr>
        <c:crossAx val="50269628"/>
        <c:crossesAt val="0"/>
        <c:crossBetween val="midCat"/>
        <c:dispUnits/>
      </c:valAx>
      <c:spPr>
        <a:noFill/>
        <a:ln w="12700">
          <a:solidFill>
            <a:srgbClr val="000000"/>
          </a:solidFill>
        </a:ln>
      </c:spPr>
    </c:plotArea>
    <c:legend>
      <c:legendPos val="r"/>
      <c:layout>
        <c:manualLayout>
          <c:xMode val="edge"/>
          <c:yMode val="edge"/>
          <c:x val="0.612"/>
          <c:y val="0.137"/>
          <c:w val="0.226"/>
          <c:h val="0.279"/>
        </c:manualLayout>
      </c:layout>
      <c:overlay val="0"/>
      <c:txPr>
        <a:bodyPr vert="horz" rot="0"/>
        <a:lstStyle/>
        <a:p>
          <a:pPr>
            <a:defRPr lang="en-US" cap="none" sz="1675" b="0" i="0" u="none" baseline="0">
              <a:solidFill>
                <a:srgbClr val="3C3C3C"/>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475"/>
          <c:w val="0.978"/>
          <c:h val="0.8485"/>
        </c:manualLayout>
      </c:layout>
      <c:scatterChart>
        <c:scatterStyle val="lineMarker"/>
        <c:varyColors val="0"/>
        <c:ser>
          <c:idx val="0"/>
          <c:order val="0"/>
          <c:tx>
            <c:strRef>
              <c:f>Genotox_RES1!$L$1</c:f>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Genotox_RES1!$K$2:$K$202</c:f>
              <c:numCache/>
            </c:numRef>
          </c:xVal>
          <c:yVal>
            <c:numRef>
              <c:f>Genotox_RES1!$L$2:$L$202</c:f>
              <c:numCache/>
            </c:numRef>
          </c:yVal>
          <c:smooth val="1"/>
        </c:ser>
        <c:ser>
          <c:idx val="1"/>
          <c:order val="1"/>
          <c:tx>
            <c:strRef>
              <c:f>Genotox_RES1!$D$55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Genotox_RES1!$C$56:$C$60</c:f>
              <c:numCache/>
            </c:numRef>
          </c:xVal>
          <c:yVal>
            <c:numRef>
              <c:f>Genotox_RES1!$D$56:$D$60</c:f>
              <c:numCache/>
            </c:numRef>
          </c:yVal>
          <c:smooth val="1"/>
        </c:ser>
        <c:ser>
          <c:idx val="2"/>
          <c:order val="2"/>
          <c:tx>
            <c:strRef>
              <c:f>Genotox_RES1!$B$55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Genotox_RES1!$A$56:$A$76</c:f>
              <c:numCache/>
            </c:numRef>
          </c:xVal>
          <c:yVal>
            <c:numRef>
              <c:f>Genotox_RES1!$B$56:$B$76</c:f>
              <c:numCache/>
            </c:numRef>
          </c:yVal>
          <c:smooth val="1"/>
        </c:ser>
        <c:axId val="61329030"/>
        <c:axId val="6093783"/>
      </c:scatterChart>
      <c:valAx>
        <c:axId val="61329030"/>
        <c:scaling>
          <c:orientation val="minMax"/>
        </c:scaling>
        <c:axPos val="b"/>
        <c:title>
          <c:tx>
            <c:rich>
              <a:bodyPr vert="horz" rot="0" anchor="ctr"/>
              <a:lstStyle/>
              <a:p>
                <a:pPr algn="ctr">
                  <a:defRPr/>
                </a:pPr>
                <a:r>
                  <a:rPr lang="en-US" cap="none" sz="10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6093783"/>
        <c:crossesAt val="0"/>
        <c:crossBetween val="midCat"/>
        <c:dispUnits/>
      </c:valAx>
      <c:valAx>
        <c:axId val="6093783"/>
        <c:scaling>
          <c:orientation val="minMax"/>
        </c:scaling>
        <c:axPos val="l"/>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61329030"/>
        <c:crossesAt val="0"/>
        <c:crossBetween val="midCat"/>
        <c:dispUnits/>
      </c:valAx>
      <c:spPr>
        <a:noFill/>
        <a:ln w="12700">
          <a:solidFill>
            <a:srgbClr val="000000"/>
          </a:solidFill>
        </a:ln>
      </c:spPr>
    </c:plotArea>
    <c:legend>
      <c:legendPos val="r"/>
      <c:layout>
        <c:manualLayout>
          <c:xMode val="edge"/>
          <c:yMode val="edge"/>
          <c:x val="0.701"/>
          <c:y val="0.20675"/>
          <c:w val="0.2785"/>
          <c:h val="0.19425"/>
        </c:manualLayout>
      </c:layout>
      <c:overlay val="0"/>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5"/>
          <c:w val="0.977"/>
          <c:h val="0.855"/>
        </c:manualLayout>
      </c:layout>
      <c:scatterChart>
        <c:scatterStyle val="lineMarker"/>
        <c:varyColors val="0"/>
        <c:ser>
          <c:idx val="0"/>
          <c:order val="0"/>
          <c:tx>
            <c:strRef>
              <c:f>Tox_Hill!$L$1</c:f>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Tox_Hill!$K$2:$K$202</c:f>
              <c:numCache/>
            </c:numRef>
          </c:xVal>
          <c:yVal>
            <c:numRef>
              <c:f>Tox_Hill!$L$2:$L$202</c:f>
              <c:numCache/>
            </c:numRef>
          </c:yVal>
          <c:smooth val="1"/>
        </c:ser>
        <c:ser>
          <c:idx val="1"/>
          <c:order val="1"/>
          <c:tx>
            <c:strRef>
              <c:f>Tox_Hill!$D$64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Tox_Hill!$C$65:$C$78</c:f>
              <c:numCache/>
            </c:numRef>
          </c:xVal>
          <c:yVal>
            <c:numRef>
              <c:f>Tox_Hill!$D$65:$D$78</c:f>
              <c:numCache/>
            </c:numRef>
          </c:yVal>
          <c:smooth val="1"/>
        </c:ser>
        <c:ser>
          <c:idx val="2"/>
          <c:order val="2"/>
          <c:tx>
            <c:strRef>
              <c:f>Tox_Hill!$B$64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Tox_Hill!$A$65:$A$107</c:f>
              <c:numCache/>
            </c:numRef>
          </c:xVal>
          <c:yVal>
            <c:numRef>
              <c:f>Tox_Hill!$B$65:$B$107</c:f>
              <c:numCache/>
            </c:numRef>
          </c:yVal>
          <c:smooth val="1"/>
        </c:ser>
        <c:ser>
          <c:idx val="3"/>
          <c:order val="3"/>
          <c:tx>
            <c:strRef>
              <c:f>Tox_Hill!$F$64</c:f>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Tox_Hill!$E$65:$E$67</c:f>
              <c:numCache/>
            </c:numRef>
          </c:xVal>
          <c:yVal>
            <c:numRef>
              <c:f>Tox_Hill!$F$65:$F$67</c:f>
              <c:numCache/>
            </c:numRef>
          </c:yVal>
          <c:smooth val="1"/>
        </c:ser>
        <c:ser>
          <c:idx val="4"/>
          <c:order val="4"/>
          <c:tx>
            <c:strRef>
              <c:f>Tox_Hill!$F$68</c:f>
            </c:strRef>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Tox_Hill!$E$69:$E$71</c:f>
              <c:numCache/>
            </c:numRef>
          </c:xVal>
          <c:yVal>
            <c:numRef>
              <c:f>Tox_Hill!$F$69:$F$71</c:f>
              <c:numCache/>
            </c:numRef>
          </c:yVal>
          <c:smooth val="1"/>
        </c:ser>
        <c:ser>
          <c:idx val="5"/>
          <c:order val="5"/>
          <c:tx>
            <c:strRef>
              <c:f>Tox_Hill!$F$72</c:f>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Tox_Hill!$E$73:$E$75</c:f>
              <c:numCache/>
            </c:numRef>
          </c:xVal>
          <c:yVal>
            <c:numRef>
              <c:f>Tox_Hill!$F$73:$F$75</c:f>
              <c:numCache/>
            </c:numRef>
          </c:yVal>
          <c:smooth val="1"/>
        </c:ser>
        <c:ser>
          <c:idx val="6"/>
          <c:order val="6"/>
          <c:tx>
            <c:strRef>
              <c:f>Tox_Hill!$F$76</c:f>
            </c:strRef>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Tox_Hill!$E$77:$E$79</c:f>
              <c:numCache/>
            </c:numRef>
          </c:xVal>
          <c:yVal>
            <c:numRef>
              <c:f>Tox_Hill!$F$77:$F$79</c:f>
              <c:numCache/>
            </c:numRef>
          </c:yVal>
          <c:smooth val="1"/>
        </c:ser>
        <c:ser>
          <c:idx val="7"/>
          <c:order val="7"/>
          <c:tx>
            <c:strRef>
              <c:f>Tox_Hill!$F$80</c:f>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Tox_Hill!$E$81:$E$83</c:f>
              <c:numCache/>
            </c:numRef>
          </c:xVal>
          <c:yVal>
            <c:numRef>
              <c:f>Tox_Hill!$F$81:$F$83</c:f>
              <c:numCache/>
            </c:numRef>
          </c:yVal>
          <c:smooth val="1"/>
        </c:ser>
        <c:axId val="50155318"/>
        <c:axId val="40280839"/>
      </c:scatterChart>
      <c:valAx>
        <c:axId val="50155318"/>
        <c:scaling>
          <c:orientation val="minMax"/>
        </c:scaling>
        <c:axPos val="b"/>
        <c:title>
          <c:tx>
            <c:rich>
              <a:bodyPr vert="horz" rot="0" anchor="ctr"/>
              <a:lstStyle/>
              <a:p>
                <a:pPr algn="ctr">
                  <a:defRPr/>
                </a:pPr>
                <a:r>
                  <a:rPr lang="en-US" cap="none" sz="10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40280839"/>
        <c:crossesAt val="0"/>
        <c:crossBetween val="midCat"/>
        <c:dispUnits/>
      </c:valAx>
      <c:valAx>
        <c:axId val="40280839"/>
        <c:scaling>
          <c:orientation val="minMax"/>
        </c:scaling>
        <c:axPos val="l"/>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50155318"/>
        <c:crossesAt val="0"/>
        <c:crossBetween val="midCat"/>
        <c:dispUnits/>
      </c:valAx>
      <c:spPr>
        <a:noFill/>
        <a:ln w="12700">
          <a:solidFill>
            <a:srgbClr val="000000"/>
          </a:solidFill>
        </a:ln>
      </c:spPr>
    </c:plotArea>
    <c:legend>
      <c:legendPos val="r"/>
      <c:layout>
        <c:manualLayout>
          <c:xMode val="edge"/>
          <c:yMode val="edge"/>
          <c:x val="0.65625"/>
          <c:y val="0.02725"/>
          <c:w val="0.341"/>
          <c:h val="0.52725"/>
        </c:manualLayout>
      </c:layout>
      <c:overlay val="0"/>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5"/>
          <c:w val="0.977"/>
          <c:h val="0.85475"/>
        </c:manualLayout>
      </c:layout>
      <c:scatterChart>
        <c:scatterStyle val="lineMarker"/>
        <c:varyColors val="0"/>
        <c:ser>
          <c:idx val="0"/>
          <c:order val="0"/>
          <c:tx>
            <c:strRef>
              <c:f>Tox_wbl!$L$1</c:f>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Tox_wbl!$K$2:$K$202</c:f>
              <c:numCache/>
            </c:numRef>
          </c:xVal>
          <c:yVal>
            <c:numRef>
              <c:f>Tox_wbl!$L$2:$L$202</c:f>
              <c:numCache/>
            </c:numRef>
          </c:yVal>
          <c:smooth val="1"/>
        </c:ser>
        <c:ser>
          <c:idx val="1"/>
          <c:order val="1"/>
          <c:tx>
            <c:strRef>
              <c:f>Tox_wbl!$D$64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Tox_wbl!$C$65:$C$78</c:f>
              <c:numCache/>
            </c:numRef>
          </c:xVal>
          <c:yVal>
            <c:numRef>
              <c:f>Tox_wbl!$D$65:$D$78</c:f>
              <c:numCache/>
            </c:numRef>
          </c:yVal>
          <c:smooth val="1"/>
        </c:ser>
        <c:ser>
          <c:idx val="2"/>
          <c:order val="2"/>
          <c:tx>
            <c:strRef>
              <c:f>Tox_wbl!$B$64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Tox_wbl!$A$65:$A$107</c:f>
              <c:numCache/>
            </c:numRef>
          </c:xVal>
          <c:yVal>
            <c:numRef>
              <c:f>Tox_wbl!$B$65:$B$107</c:f>
              <c:numCache/>
            </c:numRef>
          </c:yVal>
          <c:smooth val="1"/>
        </c:ser>
        <c:ser>
          <c:idx val="3"/>
          <c:order val="3"/>
          <c:tx>
            <c:strRef>
              <c:f>Tox_wbl!$F$64</c:f>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Tox_wbl!$E$65:$E$67</c:f>
              <c:numCache/>
            </c:numRef>
          </c:xVal>
          <c:yVal>
            <c:numRef>
              <c:f>Tox_wbl!$F$65:$F$67</c:f>
              <c:numCache/>
            </c:numRef>
          </c:yVal>
          <c:smooth val="1"/>
        </c:ser>
        <c:ser>
          <c:idx val="4"/>
          <c:order val="4"/>
          <c:tx>
            <c:strRef>
              <c:f>Tox_wbl!$F$68</c:f>
            </c:strRef>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Tox_wbl!$E$69:$E$71</c:f>
              <c:numCache/>
            </c:numRef>
          </c:xVal>
          <c:yVal>
            <c:numRef>
              <c:f>Tox_wbl!$F$69:$F$71</c:f>
              <c:numCache/>
            </c:numRef>
          </c:yVal>
          <c:smooth val="1"/>
        </c:ser>
        <c:ser>
          <c:idx val="5"/>
          <c:order val="5"/>
          <c:tx>
            <c:strRef>
              <c:f>Tox_wbl!$F$72</c:f>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Tox_wbl!$E$73:$E$75</c:f>
              <c:numCache/>
            </c:numRef>
          </c:xVal>
          <c:yVal>
            <c:numRef>
              <c:f>Tox_wbl!$F$73:$F$75</c:f>
              <c:numCache/>
            </c:numRef>
          </c:yVal>
          <c:smooth val="1"/>
        </c:ser>
        <c:ser>
          <c:idx val="6"/>
          <c:order val="6"/>
          <c:tx>
            <c:strRef>
              <c:f>Tox_wbl!$F$76</c:f>
            </c:strRef>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Tox_wbl!$E$77:$E$79</c:f>
              <c:numCache/>
            </c:numRef>
          </c:xVal>
          <c:yVal>
            <c:numRef>
              <c:f>Tox_wbl!$F$77:$F$79</c:f>
              <c:numCache/>
            </c:numRef>
          </c:yVal>
          <c:smooth val="1"/>
        </c:ser>
        <c:ser>
          <c:idx val="7"/>
          <c:order val="7"/>
          <c:tx>
            <c:strRef>
              <c:f>Tox_wbl!$F$80</c:f>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Tox_wbl!$E$81:$E$83</c:f>
              <c:numCache/>
            </c:numRef>
          </c:xVal>
          <c:yVal>
            <c:numRef>
              <c:f>Tox_wbl!$F$81:$F$83</c:f>
              <c:numCache/>
            </c:numRef>
          </c:yVal>
          <c:smooth val="1"/>
        </c:ser>
        <c:axId val="14306448"/>
        <c:axId val="10161169"/>
      </c:scatterChart>
      <c:valAx>
        <c:axId val="14306448"/>
        <c:scaling>
          <c:orientation val="minMax"/>
        </c:scaling>
        <c:axPos val="b"/>
        <c:title>
          <c:tx>
            <c:rich>
              <a:bodyPr vert="horz" rot="0" anchor="ctr"/>
              <a:lstStyle/>
              <a:p>
                <a:pPr algn="ctr">
                  <a:defRPr/>
                </a:pPr>
                <a:r>
                  <a:rPr lang="en-US" cap="none" sz="10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10161169"/>
        <c:crossesAt val="0"/>
        <c:crossBetween val="midCat"/>
        <c:dispUnits/>
      </c:valAx>
      <c:valAx>
        <c:axId val="10161169"/>
        <c:scaling>
          <c:orientation val="minMax"/>
        </c:scaling>
        <c:axPos val="l"/>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14306448"/>
        <c:crossesAt val="0"/>
        <c:crossBetween val="midCat"/>
        <c:dispUnits/>
      </c:valAx>
      <c:spPr>
        <a:noFill/>
        <a:ln w="12700">
          <a:solidFill>
            <a:srgbClr val="000000"/>
          </a:solidFill>
        </a:ln>
      </c:spPr>
    </c:plotArea>
    <c:legend>
      <c:legendPos val="r"/>
      <c:layout>
        <c:manualLayout>
          <c:xMode val="edge"/>
          <c:yMode val="edge"/>
          <c:x val="0.65625"/>
          <c:y val="0.023"/>
          <c:w val="0.341"/>
          <c:h val="0.52725"/>
        </c:manualLayout>
      </c:layout>
      <c:overlay val="0"/>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5"/>
          <c:w val="0.977"/>
          <c:h val="0.85475"/>
        </c:manualLayout>
      </c:layout>
      <c:scatterChart>
        <c:scatterStyle val="lineMarker"/>
        <c:varyColors val="0"/>
        <c:ser>
          <c:idx val="0"/>
          <c:order val="0"/>
          <c:tx>
            <c:strRef>
              <c:f>Tox__LN!$L$1</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Tox__LN!$K$2:$K$202</c:f>
              <c:numCache/>
            </c:numRef>
          </c:xVal>
          <c:yVal>
            <c:numRef>
              <c:f>Tox__LN!$L$2:$L$202</c:f>
              <c:numCache/>
            </c:numRef>
          </c:yVal>
          <c:smooth val="1"/>
        </c:ser>
        <c:ser>
          <c:idx val="1"/>
          <c:order val="1"/>
          <c:tx>
            <c:strRef>
              <c:f>Tox__LN!$D$64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Tox__LN!$C$65:$C$78</c:f>
              <c:numCache/>
            </c:numRef>
          </c:xVal>
          <c:yVal>
            <c:numRef>
              <c:f>Tox__LN!$D$65:$D$78</c:f>
              <c:numCache/>
            </c:numRef>
          </c:yVal>
          <c:smooth val="1"/>
        </c:ser>
        <c:ser>
          <c:idx val="2"/>
          <c:order val="2"/>
          <c:tx>
            <c:strRef>
              <c:f>Tox__LN!$B$64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Tox__LN!$A$65:$A$107</c:f>
              <c:numCache/>
            </c:numRef>
          </c:xVal>
          <c:yVal>
            <c:numRef>
              <c:f>Tox__LN!$B$65:$B$107</c:f>
              <c:numCache/>
            </c:numRef>
          </c:yVal>
          <c:smooth val="1"/>
        </c:ser>
        <c:ser>
          <c:idx val="3"/>
          <c:order val="3"/>
          <c:tx>
            <c:strRef>
              <c:f>Tox__LN!$F$64</c:f>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Tox__LN!$E$65:$E$67</c:f>
              <c:numCache/>
            </c:numRef>
          </c:xVal>
          <c:yVal>
            <c:numRef>
              <c:f>Tox__LN!$F$65:$F$67</c:f>
              <c:numCache/>
            </c:numRef>
          </c:yVal>
          <c:smooth val="1"/>
        </c:ser>
        <c:ser>
          <c:idx val="4"/>
          <c:order val="4"/>
          <c:tx>
            <c:strRef>
              <c:f>Tox__LN!$F$68</c:f>
            </c:strRef>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Tox__LN!$E$69:$E$71</c:f>
              <c:numCache/>
            </c:numRef>
          </c:xVal>
          <c:yVal>
            <c:numRef>
              <c:f>Tox__LN!$F$69:$F$71</c:f>
              <c:numCache/>
            </c:numRef>
          </c:yVal>
          <c:smooth val="1"/>
        </c:ser>
        <c:ser>
          <c:idx val="5"/>
          <c:order val="5"/>
          <c:tx>
            <c:strRef>
              <c:f>Tox__LN!$F$72</c:f>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Tox__LN!$E$73:$E$75</c:f>
              <c:numCache/>
            </c:numRef>
          </c:xVal>
          <c:yVal>
            <c:numRef>
              <c:f>Tox__LN!$F$73:$F$75</c:f>
              <c:numCache/>
            </c:numRef>
          </c:yVal>
          <c:smooth val="1"/>
        </c:ser>
        <c:ser>
          <c:idx val="6"/>
          <c:order val="6"/>
          <c:tx>
            <c:strRef>
              <c:f>Tox__LN!$F$76</c:f>
            </c:strRef>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Tox__LN!$E$77:$E$79</c:f>
              <c:numCache/>
            </c:numRef>
          </c:xVal>
          <c:yVal>
            <c:numRef>
              <c:f>Tox__LN!$F$77:$F$79</c:f>
              <c:numCache/>
            </c:numRef>
          </c:yVal>
          <c:smooth val="1"/>
        </c:ser>
        <c:ser>
          <c:idx val="7"/>
          <c:order val="7"/>
          <c:tx>
            <c:strRef>
              <c:f>Tox__LN!$F$80</c:f>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Tox__LN!$E$81:$E$83</c:f>
              <c:numCache/>
            </c:numRef>
          </c:xVal>
          <c:yVal>
            <c:numRef>
              <c:f>Tox__LN!$F$81:$F$83</c:f>
              <c:numCache/>
            </c:numRef>
          </c:yVal>
          <c:smooth val="1"/>
        </c:ser>
        <c:axId val="42315722"/>
        <c:axId val="63185915"/>
      </c:scatterChart>
      <c:valAx>
        <c:axId val="42315722"/>
        <c:scaling>
          <c:orientation val="minMax"/>
        </c:scaling>
        <c:axPos val="b"/>
        <c:title>
          <c:tx>
            <c:rich>
              <a:bodyPr vert="horz" rot="0" anchor="ctr"/>
              <a:lstStyle/>
              <a:p>
                <a:pPr algn="ctr">
                  <a:defRPr/>
                </a:pPr>
                <a:r>
                  <a:rPr lang="en-US" cap="none" sz="10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63185915"/>
        <c:crossesAt val="0"/>
        <c:crossBetween val="midCat"/>
        <c:dispUnits/>
      </c:valAx>
      <c:valAx>
        <c:axId val="63185915"/>
        <c:scaling>
          <c:orientation val="minMax"/>
        </c:scaling>
        <c:axPos val="l"/>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42315722"/>
        <c:crossesAt val="0"/>
        <c:crossBetween val="midCat"/>
        <c:dispUnits/>
      </c:valAx>
      <c:spPr>
        <a:noFill/>
        <a:ln w="12700">
          <a:solidFill>
            <a:srgbClr val="000000"/>
          </a:solidFill>
        </a:ln>
      </c:spPr>
    </c:plotArea>
    <c:legend>
      <c:legendPos val="r"/>
      <c:layout>
        <c:manualLayout>
          <c:xMode val="edge"/>
          <c:yMode val="edge"/>
          <c:x val="0.65625"/>
          <c:y val="0.023"/>
          <c:w val="0.341"/>
          <c:h val="0.52725"/>
        </c:manualLayout>
      </c:layout>
      <c:overlay val="0"/>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65"/>
          <c:w val="0.98425"/>
          <c:h val="0.8895"/>
        </c:manualLayout>
      </c:layout>
      <c:scatterChart>
        <c:scatterStyle val="lineMarker"/>
        <c:varyColors val="0"/>
        <c:ser>
          <c:idx val="0"/>
          <c:order val="0"/>
          <c:tx>
            <c:strRef>
              <c:f>Tox2_Hill!$P$1</c:f>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Tox2_Hill!$O$2:$O$202</c:f>
              <c:numCache/>
            </c:numRef>
          </c:xVal>
          <c:yVal>
            <c:numRef>
              <c:f>Tox2_Hill!$P$2:$P$202</c:f>
              <c:numCache/>
            </c:numRef>
          </c:yVal>
          <c:smooth val="0"/>
        </c:ser>
        <c:ser>
          <c:idx val="1"/>
          <c:order val="1"/>
          <c:tx>
            <c:strRef>
              <c:f>Tox2_Hill!$D$56</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Tox2_Hill!$C$57:$C$62</c:f>
              <c:numCache/>
            </c:numRef>
          </c:xVal>
          <c:yVal>
            <c:numRef>
              <c:f>Tox2_Hill!$D$57:$D$62</c:f>
              <c:numCache/>
            </c:numRef>
          </c:yVal>
          <c:smooth val="0"/>
        </c:ser>
        <c:ser>
          <c:idx val="2"/>
          <c:order val="2"/>
          <c:tx>
            <c:strRef>
              <c:f>Tox2_Hill!$B$56</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Tox2_Hill!$A$57:$A$113</c:f>
              <c:numCache/>
            </c:numRef>
          </c:xVal>
          <c:yVal>
            <c:numRef>
              <c:f>Tox2_Hill!$B$57:$B$113</c:f>
              <c:numCache/>
            </c:numRef>
          </c:yVal>
          <c:smooth val="0"/>
        </c:ser>
        <c:ser>
          <c:idx val="3"/>
          <c:order val="3"/>
          <c:tx>
            <c:strRef>
              <c:f>Tox2_Hill!$F$56</c:f>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Tox2_Hill!$E$57:$E$59</c:f>
              <c:numCache/>
            </c:numRef>
          </c:xVal>
          <c:yVal>
            <c:numRef>
              <c:f>Tox2_Hill!$F$57:$F$59</c:f>
              <c:numCache/>
            </c:numRef>
          </c:yVal>
          <c:smooth val="0"/>
        </c:ser>
        <c:ser>
          <c:idx val="4"/>
          <c:order val="4"/>
          <c:tx>
            <c:strRef>
              <c:f>Tox2_Hill!$F$60</c:f>
            </c:strRef>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xVal>
            <c:numRef>
              <c:f>Tox2_Hill!$E$61:$E$63</c:f>
              <c:numCache/>
            </c:numRef>
          </c:xVal>
          <c:yVal>
            <c:numRef>
              <c:f>Tox2_Hill!$F$61:$F$63</c:f>
              <c:numCache/>
            </c:numRef>
          </c:yVal>
          <c:smooth val="0"/>
        </c:ser>
        <c:ser>
          <c:idx val="5"/>
          <c:order val="5"/>
          <c:tx>
            <c:strRef>
              <c:f>Tox2_Hill!$F$64</c:f>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FF"/>
                </a:solidFill>
              </a:ln>
            </c:spPr>
          </c:marker>
          <c:xVal>
            <c:numRef>
              <c:f>Tox2_Hill!$E$65:$E$67</c:f>
              <c:numCache/>
            </c:numRef>
          </c:xVal>
          <c:yVal>
            <c:numRef>
              <c:f>Tox2_Hill!$F$65:$F$67</c:f>
              <c:numCache/>
            </c:numRef>
          </c:yVal>
          <c:smooth val="0"/>
        </c:ser>
        <c:ser>
          <c:idx val="6"/>
          <c:order val="6"/>
          <c:tx>
            <c:strRef>
              <c:f>Tox2_Hill!$F$68</c:f>
            </c:strRef>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FF00"/>
                </a:solidFill>
              </a:ln>
            </c:spPr>
          </c:marker>
          <c:xVal>
            <c:numRef>
              <c:f>Tox2_Hill!$E$69:$E$71</c:f>
              <c:numCache/>
            </c:numRef>
          </c:xVal>
          <c:yVal>
            <c:numRef>
              <c:f>Tox2_Hill!$F$69:$F$71</c:f>
              <c:numCache/>
            </c:numRef>
          </c:yVal>
          <c:smooth val="0"/>
        </c:ser>
        <c:ser>
          <c:idx val="7"/>
          <c:order val="7"/>
          <c:tx>
            <c:strRef>
              <c:f>Tox2_Hill!$F$72</c:f>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FF"/>
                </a:solidFill>
              </a:ln>
            </c:spPr>
          </c:marker>
          <c:xVal>
            <c:numRef>
              <c:f>Tox2_Hill!$E$73:$E$75</c:f>
              <c:numCache/>
            </c:numRef>
          </c:xVal>
          <c:yVal>
            <c:numRef>
              <c:f>Tox2_Hill!$F$73:$F$75</c:f>
              <c:numCache/>
            </c:numRef>
          </c:yVal>
          <c:smooth val="0"/>
        </c:ser>
        <c:ser>
          <c:idx val="8"/>
          <c:order val="8"/>
          <c:tx>
            <c:strRef>
              <c:f>#N/A</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FF0000"/>
                </a:solidFill>
              </a:ln>
            </c:spPr>
          </c:marker>
          <c:xVal>
            <c:numRef>
              <c:f>Tox2_Hill!$S$15:$S$27</c:f>
              <c:numCache/>
            </c:numRef>
          </c:xVal>
          <c:yVal>
            <c:numRef>
              <c:f>Tox2_Hill!$T$15:$T$27</c:f>
              <c:numCache/>
            </c:numRef>
          </c:yVal>
          <c:smooth val="0"/>
        </c:ser>
        <c:axId val="44827364"/>
        <c:axId val="5022917"/>
      </c:scatterChart>
      <c:valAx>
        <c:axId val="44827364"/>
        <c:scaling>
          <c:orientation val="minMax"/>
          <c:max val="7"/>
        </c:scaling>
        <c:axPos val="b"/>
        <c:title>
          <c:tx>
            <c:rich>
              <a:bodyPr vert="horz" rot="0" anchor="ctr"/>
              <a:lstStyle/>
              <a:p>
                <a:pPr algn="ctr">
                  <a:defRPr/>
                </a:pPr>
                <a:r>
                  <a:rPr lang="en-US" cap="none" sz="10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200" b="0" i="0" u="none" baseline="0">
                <a:solidFill>
                  <a:srgbClr val="000000"/>
                </a:solidFill>
                <a:latin typeface="Arial"/>
                <a:ea typeface="Arial"/>
                <a:cs typeface="Arial"/>
              </a:defRPr>
            </a:pPr>
          </a:p>
        </c:txPr>
        <c:crossAx val="5022917"/>
        <c:crossesAt val="0"/>
        <c:crossBetween val="midCat"/>
        <c:dispUnits/>
      </c:valAx>
      <c:valAx>
        <c:axId val="5022917"/>
        <c:scaling>
          <c:orientation val="minMax"/>
        </c:scaling>
        <c:axPos val="l"/>
        <c:delete val="0"/>
        <c:numFmt formatCode="General" sourceLinked="1"/>
        <c:majorTickMark val="cross"/>
        <c:minorTickMark val="none"/>
        <c:tickLblPos val="nextTo"/>
        <c:txPr>
          <a:bodyPr vert="horz" rot="0"/>
          <a:lstStyle/>
          <a:p>
            <a:pPr>
              <a:defRPr lang="en-US" cap="none" sz="1200" b="0" i="0" u="none" baseline="0">
                <a:solidFill>
                  <a:srgbClr val="000000"/>
                </a:solidFill>
                <a:latin typeface="Arial"/>
                <a:ea typeface="Arial"/>
                <a:cs typeface="Arial"/>
              </a:defRPr>
            </a:pPr>
          </a:p>
        </c:txPr>
        <c:crossAx val="44827364"/>
        <c:crossesAt val="0"/>
        <c:crossBetween val="midCat"/>
        <c:dispUnits/>
      </c:valAx>
      <c:spPr>
        <a:noFill/>
        <a:ln w="12700">
          <a:solidFill>
            <a:srgbClr val="000000"/>
          </a:solidFill>
        </a:ln>
      </c:spPr>
    </c:plotArea>
    <c:legend>
      <c:legendPos val="r"/>
      <c:layout>
        <c:manualLayout>
          <c:xMode val="edge"/>
          <c:yMode val="edge"/>
          <c:x val="0.44525"/>
          <c:y val="0.02875"/>
          <c:w val="0.3085"/>
          <c:h val="0.4975"/>
        </c:manualLayout>
      </c:layout>
      <c:overlay val="0"/>
      <c:txPr>
        <a:bodyPr vert="horz" rot="0"/>
        <a:lstStyle/>
        <a:p>
          <a:pPr>
            <a:defRPr lang="en-US" cap="none" sz="1200" b="0" i="0" u="none" baseline="0">
              <a:solidFill>
                <a:srgbClr val="3C3C3C"/>
              </a:solidFill>
              <a:latin typeface="Arial"/>
              <a:ea typeface="Arial"/>
              <a:cs typeface="Arial"/>
            </a:defRPr>
          </a:pPr>
        </a:p>
      </c:txPr>
    </c:legend>
    <c:plotVisOnly val="1"/>
    <c:dispBlanksAs val="span"/>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5"/>
          <c:w val="0.977"/>
          <c:h val="0.85475"/>
        </c:manualLayout>
      </c:layout>
      <c:scatterChart>
        <c:scatterStyle val="lineMarker"/>
        <c:varyColors val="0"/>
        <c:ser>
          <c:idx val="0"/>
          <c:order val="0"/>
          <c:tx>
            <c:strRef>
              <c:f>Tox2_wbl!$P$1</c:f>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Tox2_wbl!$O$2:$O$202</c:f>
              <c:numCache/>
            </c:numRef>
          </c:xVal>
          <c:yVal>
            <c:numRef>
              <c:f>Tox2_wbl!$P$2:$P$202</c:f>
              <c:numCache/>
            </c:numRef>
          </c:yVal>
          <c:smooth val="1"/>
        </c:ser>
        <c:ser>
          <c:idx val="1"/>
          <c:order val="1"/>
          <c:tx>
            <c:strRef>
              <c:f>Tox2_wbl!$D$56</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Tox2_wbl!$C$57:$C$62</c:f>
              <c:numCache/>
            </c:numRef>
          </c:xVal>
          <c:yVal>
            <c:numRef>
              <c:f>Tox2_wbl!$D$57:$D$62</c:f>
              <c:numCache/>
            </c:numRef>
          </c:yVal>
          <c:smooth val="1"/>
        </c:ser>
        <c:ser>
          <c:idx val="2"/>
          <c:order val="2"/>
          <c:tx>
            <c:strRef>
              <c:f>Tox2_wbl!$B$56</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Tox2_wbl!$A$57:$A$113</c:f>
              <c:numCache/>
            </c:numRef>
          </c:xVal>
          <c:yVal>
            <c:numRef>
              <c:f>Tox2_wbl!$B$57:$B$113</c:f>
              <c:numCache/>
            </c:numRef>
          </c:yVal>
          <c:smooth val="1"/>
        </c:ser>
        <c:ser>
          <c:idx val="3"/>
          <c:order val="3"/>
          <c:tx>
            <c:strRef>
              <c:f>Tox2_wbl!$F$56</c:f>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Tox2_wbl!$E$57:$E$59</c:f>
              <c:numCache/>
            </c:numRef>
          </c:xVal>
          <c:yVal>
            <c:numRef>
              <c:f>Tox2_wbl!$F$57:$F$59</c:f>
              <c:numCache/>
            </c:numRef>
          </c:yVal>
          <c:smooth val="1"/>
        </c:ser>
        <c:ser>
          <c:idx val="4"/>
          <c:order val="4"/>
          <c:tx>
            <c:strRef>
              <c:f>Tox2_wbl!$F$60</c:f>
            </c:strRef>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Tox2_wbl!$E$61:$E$63</c:f>
              <c:numCache/>
            </c:numRef>
          </c:xVal>
          <c:yVal>
            <c:numRef>
              <c:f>Tox2_wbl!$F$61:$F$63</c:f>
              <c:numCache/>
            </c:numRef>
          </c:yVal>
          <c:smooth val="1"/>
        </c:ser>
        <c:ser>
          <c:idx val="5"/>
          <c:order val="5"/>
          <c:tx>
            <c:strRef>
              <c:f>Tox2_wbl!$F$64</c:f>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Tox2_wbl!$E$65:$E$67</c:f>
              <c:numCache/>
            </c:numRef>
          </c:xVal>
          <c:yVal>
            <c:numRef>
              <c:f>Tox2_wbl!$F$65:$F$67</c:f>
              <c:numCache/>
            </c:numRef>
          </c:yVal>
          <c:smooth val="1"/>
        </c:ser>
        <c:ser>
          <c:idx val="6"/>
          <c:order val="6"/>
          <c:tx>
            <c:strRef>
              <c:f>Tox2_wbl!$F$68</c:f>
            </c:strRef>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Tox2_wbl!$E$69:$E$71</c:f>
              <c:numCache/>
            </c:numRef>
          </c:xVal>
          <c:yVal>
            <c:numRef>
              <c:f>Tox2_wbl!$F$69:$F$71</c:f>
              <c:numCache/>
            </c:numRef>
          </c:yVal>
          <c:smooth val="1"/>
        </c:ser>
        <c:ser>
          <c:idx val="7"/>
          <c:order val="7"/>
          <c:tx>
            <c:strRef>
              <c:f>Tox2_wbl!$F$72</c:f>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Tox2_wbl!$E$73:$E$75</c:f>
              <c:numCache/>
            </c:numRef>
          </c:xVal>
          <c:yVal>
            <c:numRef>
              <c:f>Tox2_wbl!$F$73:$F$75</c:f>
              <c:numCache/>
            </c:numRef>
          </c:yVal>
          <c:smooth val="1"/>
        </c:ser>
        <c:axId val="17870814"/>
        <c:axId val="12003439"/>
      </c:scatterChart>
      <c:valAx>
        <c:axId val="17870814"/>
        <c:scaling>
          <c:orientation val="minMax"/>
        </c:scaling>
        <c:axPos val="b"/>
        <c:title>
          <c:tx>
            <c:rich>
              <a:bodyPr vert="horz" rot="0" anchor="ctr"/>
              <a:lstStyle/>
              <a:p>
                <a:pPr algn="ctr">
                  <a:defRPr/>
                </a:pPr>
                <a:r>
                  <a:rPr lang="en-US" cap="none" sz="10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12003439"/>
        <c:crossesAt val="0"/>
        <c:crossBetween val="midCat"/>
        <c:dispUnits/>
      </c:valAx>
      <c:valAx>
        <c:axId val="12003439"/>
        <c:scaling>
          <c:orientation val="minMax"/>
        </c:scaling>
        <c:axPos val="l"/>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17870814"/>
        <c:crossesAt val="0"/>
        <c:crossBetween val="midCat"/>
        <c:dispUnits/>
      </c:valAx>
      <c:spPr>
        <a:noFill/>
        <a:ln w="12700">
          <a:solidFill>
            <a:srgbClr val="000000"/>
          </a:solidFill>
        </a:ln>
      </c:spPr>
    </c:plotArea>
    <c:legend>
      <c:legendPos val="r"/>
      <c:layout>
        <c:manualLayout>
          <c:xMode val="edge"/>
          <c:yMode val="edge"/>
          <c:x val="0.65625"/>
          <c:y val="0.023"/>
          <c:w val="0.341"/>
          <c:h val="0.5275"/>
        </c:manualLayout>
      </c:layout>
      <c:overlay val="0"/>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5"/>
          <c:w val="0.977"/>
          <c:h val="0.85475"/>
        </c:manualLayout>
      </c:layout>
      <c:scatterChart>
        <c:scatterStyle val="lineMarker"/>
        <c:varyColors val="0"/>
        <c:ser>
          <c:idx val="0"/>
          <c:order val="0"/>
          <c:tx>
            <c:strRef>
              <c:f>Tox2_LN!$P$1</c:f>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Tox2_LN!$O$2:$O$202</c:f>
              <c:numCache/>
            </c:numRef>
          </c:xVal>
          <c:yVal>
            <c:numRef>
              <c:f>Tox2_LN!$P$2:$P$202</c:f>
              <c:numCache/>
            </c:numRef>
          </c:yVal>
          <c:smooth val="1"/>
        </c:ser>
        <c:ser>
          <c:idx val="1"/>
          <c:order val="1"/>
          <c:tx>
            <c:strRef>
              <c:f>Tox2_LN!$D$56</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Tox2_LN!$C$57:$C$62</c:f>
              <c:numCache/>
            </c:numRef>
          </c:xVal>
          <c:yVal>
            <c:numRef>
              <c:f>Tox2_LN!$D$57:$D$62</c:f>
              <c:numCache/>
            </c:numRef>
          </c:yVal>
          <c:smooth val="1"/>
        </c:ser>
        <c:ser>
          <c:idx val="2"/>
          <c:order val="2"/>
          <c:tx>
            <c:strRef>
              <c:f>Tox2_LN!$B$56</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Tox2_LN!$A$57:$A$113</c:f>
              <c:numCache/>
            </c:numRef>
          </c:xVal>
          <c:yVal>
            <c:numRef>
              <c:f>Tox2_LN!$B$57:$B$113</c:f>
              <c:numCache/>
            </c:numRef>
          </c:yVal>
          <c:smooth val="1"/>
        </c:ser>
        <c:ser>
          <c:idx val="3"/>
          <c:order val="3"/>
          <c:tx>
            <c:strRef>
              <c:f>Tox2_LN!$F$56</c:f>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Tox2_LN!$E$57:$E$59</c:f>
              <c:numCache/>
            </c:numRef>
          </c:xVal>
          <c:yVal>
            <c:numRef>
              <c:f>Tox2_LN!$F$57:$F$59</c:f>
              <c:numCache/>
            </c:numRef>
          </c:yVal>
          <c:smooth val="1"/>
        </c:ser>
        <c:ser>
          <c:idx val="4"/>
          <c:order val="4"/>
          <c:tx>
            <c:strRef>
              <c:f>Tox2_LN!$F$60</c:f>
            </c:strRef>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Tox2_LN!$E$61:$E$63</c:f>
              <c:numCache/>
            </c:numRef>
          </c:xVal>
          <c:yVal>
            <c:numRef>
              <c:f>Tox2_LN!$F$61:$F$63</c:f>
              <c:numCache/>
            </c:numRef>
          </c:yVal>
          <c:smooth val="1"/>
        </c:ser>
        <c:ser>
          <c:idx val="5"/>
          <c:order val="5"/>
          <c:tx>
            <c:strRef>
              <c:f>Tox2_LN!$F$64</c:f>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Tox2_LN!$E$65:$E$67</c:f>
              <c:numCache/>
            </c:numRef>
          </c:xVal>
          <c:yVal>
            <c:numRef>
              <c:f>Tox2_LN!$F$65:$F$67</c:f>
              <c:numCache/>
            </c:numRef>
          </c:yVal>
          <c:smooth val="1"/>
        </c:ser>
        <c:ser>
          <c:idx val="6"/>
          <c:order val="6"/>
          <c:tx>
            <c:strRef>
              <c:f>Tox2_LN!$F$68</c:f>
            </c:strRef>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Tox2_LN!$E$69:$E$71</c:f>
              <c:numCache/>
            </c:numRef>
          </c:xVal>
          <c:yVal>
            <c:numRef>
              <c:f>Tox2_LN!$F$69:$F$71</c:f>
              <c:numCache/>
            </c:numRef>
          </c:yVal>
          <c:smooth val="1"/>
        </c:ser>
        <c:ser>
          <c:idx val="7"/>
          <c:order val="7"/>
          <c:tx>
            <c:strRef>
              <c:f>Tox2_LN!$F$72</c:f>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Tox2_LN!$E$73:$E$75</c:f>
              <c:numCache/>
            </c:numRef>
          </c:xVal>
          <c:yVal>
            <c:numRef>
              <c:f>Tox2_LN!$F$73:$F$75</c:f>
              <c:numCache/>
            </c:numRef>
          </c:yVal>
          <c:smooth val="1"/>
        </c:ser>
        <c:axId val="13107384"/>
        <c:axId val="8923385"/>
      </c:scatterChart>
      <c:valAx>
        <c:axId val="13107384"/>
        <c:scaling>
          <c:orientation val="minMax"/>
        </c:scaling>
        <c:axPos val="b"/>
        <c:title>
          <c:tx>
            <c:rich>
              <a:bodyPr vert="horz" rot="0" anchor="ctr"/>
              <a:lstStyle/>
              <a:p>
                <a:pPr algn="ctr">
                  <a:defRPr/>
                </a:pPr>
                <a:r>
                  <a:rPr lang="en-US" cap="none" sz="10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8923385"/>
        <c:crossesAt val="0"/>
        <c:crossBetween val="midCat"/>
        <c:dispUnits/>
      </c:valAx>
      <c:valAx>
        <c:axId val="8923385"/>
        <c:scaling>
          <c:orientation val="minMax"/>
        </c:scaling>
        <c:axPos val="l"/>
        <c:delete val="0"/>
        <c:numFmt formatCode="General" sourceLinked="1"/>
        <c:majorTickMark val="cross"/>
        <c:minorTickMark val="none"/>
        <c:tickLblPos val="nextTo"/>
        <c:txPr>
          <a:bodyPr vert="horz" rot="0"/>
          <a:lstStyle/>
          <a:p>
            <a:pPr>
              <a:defRPr lang="en-US" cap="none" sz="1000" b="0" i="0" u="none" baseline="0">
                <a:solidFill>
                  <a:srgbClr val="000000"/>
                </a:solidFill>
                <a:latin typeface="Arial"/>
                <a:ea typeface="Arial"/>
                <a:cs typeface="Arial"/>
              </a:defRPr>
            </a:pPr>
          </a:p>
        </c:txPr>
        <c:crossAx val="13107384"/>
        <c:crossesAt val="0"/>
        <c:crossBetween val="midCat"/>
        <c:dispUnits/>
      </c:valAx>
      <c:spPr>
        <a:noFill/>
        <a:ln w="12700">
          <a:solidFill>
            <a:srgbClr val="000000"/>
          </a:solidFill>
        </a:ln>
      </c:spPr>
    </c:plotArea>
    <c:legend>
      <c:legendPos val="r"/>
      <c:layout>
        <c:manualLayout>
          <c:xMode val="edge"/>
          <c:yMode val="edge"/>
          <c:x val="0.65625"/>
          <c:y val="0.023"/>
          <c:w val="0.341"/>
          <c:h val="0.5275"/>
        </c:manualLayout>
      </c:layout>
      <c:overlay val="0"/>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15"/>
          <c:w val="0.98"/>
          <c:h val="0.848"/>
        </c:manualLayout>
      </c:layout>
      <c:scatterChart>
        <c:scatterStyle val="lineMarker"/>
        <c:varyColors val="0"/>
        <c:ser>
          <c:idx val="0"/>
          <c:order val="0"/>
          <c:tx>
            <c:strRef>
              <c:f>Tox__RES1!$L$1</c:f>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Tox__RES1!$K$2:$K$202</c:f>
              <c:numCache/>
            </c:numRef>
          </c:xVal>
          <c:yVal>
            <c:numRef>
              <c:f>Tox__RES1!$L$2:$L$202</c:f>
              <c:numCache/>
            </c:numRef>
          </c:yVal>
          <c:smooth val="1"/>
        </c:ser>
        <c:ser>
          <c:idx val="1"/>
          <c:order val="1"/>
          <c:tx>
            <c:strRef>
              <c:f>Tox__RES1!$D$64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Tox__RES1!$C$65:$C$78</c:f>
              <c:numCache/>
            </c:numRef>
          </c:xVal>
          <c:yVal>
            <c:numRef>
              <c:f>Tox__RES1!$D$65:$D$78</c:f>
              <c:numCache/>
            </c:numRef>
          </c:yVal>
          <c:smooth val="1"/>
        </c:ser>
        <c:ser>
          <c:idx val="2"/>
          <c:order val="2"/>
          <c:tx>
            <c:strRef>
              <c:f>Tox__RES1!$B$64</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Tox__RES1!$A$65:$A$107</c:f>
              <c:numCache/>
            </c:numRef>
          </c:xVal>
          <c:yVal>
            <c:numRef>
              <c:f>Tox__RES1!$B$65:$B$107</c:f>
              <c:numCache/>
            </c:numRef>
          </c:yVal>
          <c:smooth val="1"/>
        </c:ser>
        <c:axId val="38870898"/>
        <c:axId val="1048675"/>
      </c:scatterChart>
      <c:valAx>
        <c:axId val="38870898"/>
        <c:scaling>
          <c:orientation val="minMax"/>
        </c:scaling>
        <c:axPos val="b"/>
        <c:title>
          <c:tx>
            <c:rich>
              <a:bodyPr vert="horz" rot="0" anchor="ctr"/>
              <a:lstStyle/>
              <a:p>
                <a:pPr algn="ctr">
                  <a:defRPr/>
                </a:pPr>
                <a:r>
                  <a:rPr lang="en-US" cap="none" sz="975"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975" b="0" i="0" u="none" baseline="0">
                <a:solidFill>
                  <a:srgbClr val="000000"/>
                </a:solidFill>
                <a:latin typeface="Arial"/>
                <a:ea typeface="Arial"/>
                <a:cs typeface="Arial"/>
              </a:defRPr>
            </a:pPr>
          </a:p>
        </c:txPr>
        <c:crossAx val="1048675"/>
        <c:crossesAt val="0"/>
        <c:crossBetween val="midCat"/>
        <c:dispUnits/>
      </c:valAx>
      <c:valAx>
        <c:axId val="1048675"/>
        <c:scaling>
          <c:orientation val="minMax"/>
        </c:scaling>
        <c:axPos val="l"/>
        <c:delete val="0"/>
        <c:numFmt formatCode="General" sourceLinked="1"/>
        <c:majorTickMark val="cross"/>
        <c:minorTickMark val="none"/>
        <c:tickLblPos val="nextTo"/>
        <c:txPr>
          <a:bodyPr vert="horz" rot="0"/>
          <a:lstStyle/>
          <a:p>
            <a:pPr>
              <a:defRPr lang="en-US" cap="none" sz="975" b="0" i="0" u="none" baseline="0">
                <a:solidFill>
                  <a:srgbClr val="000000"/>
                </a:solidFill>
                <a:latin typeface="Arial"/>
                <a:ea typeface="Arial"/>
                <a:cs typeface="Arial"/>
              </a:defRPr>
            </a:pPr>
          </a:p>
        </c:txPr>
        <c:crossAx val="38870898"/>
        <c:crossesAt val="0"/>
        <c:crossBetween val="midCat"/>
        <c:dispUnits/>
      </c:valAx>
      <c:spPr>
        <a:noFill/>
        <a:ln w="12700">
          <a:solidFill>
            <a:srgbClr val="000000"/>
          </a:solidFill>
        </a:ln>
      </c:spPr>
    </c:plotArea>
    <c:legend>
      <c:legendPos val="r"/>
      <c:layout>
        <c:manualLayout>
          <c:xMode val="edge"/>
          <c:yMode val="edge"/>
          <c:x val="0.74825"/>
          <c:y val="0.196"/>
          <c:w val="0.23475"/>
          <c:h val="0.2015"/>
        </c:manualLayout>
      </c:layout>
      <c:overlay val="0"/>
      <c:txPr>
        <a:bodyPr vert="horz" rot="0"/>
        <a:lstStyle/>
        <a:p>
          <a:pPr>
            <a:defRPr lang="en-US" cap="none" sz="975" b="0" i="0" u="none" baseline="0">
              <a:solidFill>
                <a:srgbClr val="3C3C3C"/>
              </a:solidFill>
              <a:latin typeface="Arial"/>
              <a:ea typeface="Arial"/>
              <a:cs typeface="Aria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7"/>
          <c:w val="0.986"/>
          <c:h val="0.86775"/>
        </c:manualLayout>
      </c:layout>
      <c:scatterChart>
        <c:scatterStyle val="lineMarker"/>
        <c:varyColors val="0"/>
        <c:ser>
          <c:idx val="0"/>
          <c:order val="0"/>
          <c:tx>
            <c:strRef>
              <c:f>Tox__RES3!$L$1</c:f>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Tox__RES3!$K$2:$K$202</c:f>
              <c:numCache/>
            </c:numRef>
          </c:xVal>
          <c:yVal>
            <c:numRef>
              <c:f>Tox__RES3!$L$2:$L$202</c:f>
              <c:numCache/>
            </c:numRef>
          </c:yVal>
          <c:smooth val="0"/>
        </c:ser>
        <c:ser>
          <c:idx val="1"/>
          <c:order val="1"/>
          <c:tx>
            <c:strRef>
              <c:f>Tox__RES3!$D$64</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Tox__RES3!$C$65:$C$78</c:f>
              <c:numCache/>
            </c:numRef>
          </c:xVal>
          <c:yVal>
            <c:numRef>
              <c:f>Tox__RES3!$D$65:$D$78</c:f>
              <c:numCache/>
            </c:numRef>
          </c:yVal>
          <c:smooth val="0"/>
        </c:ser>
        <c:ser>
          <c:idx val="2"/>
          <c:order val="2"/>
          <c:tx>
            <c:strRef>
              <c:f>Tox__RES3!$B$64</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xVal>
            <c:numRef>
              <c:f>Tox__RES3!$A$65:$A$107</c:f>
              <c:numCache/>
            </c:numRef>
          </c:xVal>
          <c:yVal>
            <c:numRef>
              <c:f>Tox__RES3!$B$65:$B$107</c:f>
              <c:numCache/>
            </c:numRef>
          </c:yVal>
          <c:smooth val="0"/>
        </c:ser>
        <c:ser>
          <c:idx val="3"/>
          <c:order val="3"/>
          <c:tx>
            <c:strRef>
              <c:f>Tox__RES3!$F$64</c:f>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Tox__RES3!$E$65:$E$67</c:f>
              <c:numCache/>
            </c:numRef>
          </c:xVal>
          <c:yVal>
            <c:numRef>
              <c:f>Tox__RES3!$F$65:$F$67</c:f>
              <c:numCache/>
            </c:numRef>
          </c:yVal>
          <c:smooth val="0"/>
        </c:ser>
        <c:ser>
          <c:idx val="4"/>
          <c:order val="4"/>
          <c:tx>
            <c:strRef>
              <c:f>Tox__RES3!$F$68</c:f>
            </c:strRef>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Tox__RES3!$E$69:$E$71</c:f>
              <c:numCache/>
            </c:numRef>
          </c:xVal>
          <c:yVal>
            <c:numRef>
              <c:f>Tox__RES3!$F$69:$F$71</c:f>
              <c:numCache/>
            </c:numRef>
          </c:yVal>
          <c:smooth val="0"/>
        </c:ser>
        <c:ser>
          <c:idx val="5"/>
          <c:order val="5"/>
          <c:tx>
            <c:strRef>
              <c:f>Tox__RES3!$F$72</c:f>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Tox__RES3!$E$73:$E$75</c:f>
              <c:numCache/>
            </c:numRef>
          </c:xVal>
          <c:yVal>
            <c:numRef>
              <c:f>Tox__RES3!$F$73:$F$75</c:f>
              <c:numCache/>
            </c:numRef>
          </c:yVal>
          <c:smooth val="0"/>
        </c:ser>
        <c:ser>
          <c:idx val="6"/>
          <c:order val="6"/>
          <c:tx>
            <c:strRef>
              <c:f>Tox__RES3!$F$76</c:f>
            </c:strRef>
          </c:tx>
          <c:spPr>
            <a:ln w="12700">
              <a:solidFill>
                <a:srgbClr val="FF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FF00"/>
                </a:solidFill>
              </a:ln>
            </c:spPr>
          </c:marker>
          <c:xVal>
            <c:numRef>
              <c:f>Tox__RES3!$E$77:$E$79</c:f>
              <c:numCache/>
            </c:numRef>
          </c:xVal>
          <c:yVal>
            <c:numRef>
              <c:f>Tox__RES3!$F$77:$F$79</c:f>
              <c:numCache/>
            </c:numRef>
          </c:yVal>
          <c:smooth val="0"/>
        </c:ser>
        <c:ser>
          <c:idx val="7"/>
          <c:order val="7"/>
          <c:tx>
            <c:strRef>
              <c:f>Tox__RES3!$F$80</c:f>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Tox__RES3!$E$81:$E$83</c:f>
              <c:numCache/>
            </c:numRef>
          </c:xVal>
          <c:yVal>
            <c:numRef>
              <c:f>Tox__RES3!$F$81:$F$83</c:f>
              <c:numCache/>
            </c:numRef>
          </c:yVal>
          <c:smooth val="0"/>
        </c:ser>
        <c:ser>
          <c:idx val="8"/>
          <c:order val="8"/>
          <c:tx>
            <c:strRef>
              <c:f>#N/A</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FF0000"/>
                </a:solidFill>
              </a:ln>
            </c:spPr>
          </c:marker>
          <c:xVal>
            <c:numRef>
              <c:f>Tox__RES3!$O$15:$O$27</c:f>
              <c:numCache/>
            </c:numRef>
          </c:xVal>
          <c:yVal>
            <c:numRef>
              <c:f>Tox__RES3!$P$15:$P$27</c:f>
              <c:numCache/>
            </c:numRef>
          </c:yVal>
          <c:smooth val="0"/>
        </c:ser>
        <c:axId val="59774476"/>
        <c:axId val="51701933"/>
      </c:scatterChart>
      <c:valAx>
        <c:axId val="59774476"/>
        <c:scaling>
          <c:orientation val="minMax"/>
          <c:max val="1.4"/>
        </c:scaling>
        <c:axPos val="b"/>
        <c:title>
          <c:tx>
            <c:rich>
              <a:bodyPr vert="horz" rot="0" anchor="ctr"/>
              <a:lstStyle/>
              <a:p>
                <a:pPr algn="ctr">
                  <a:defRPr/>
                </a:pPr>
                <a:r>
                  <a:rPr lang="en-US" cap="none" sz="1200" b="1" i="0" u="none" baseline="0">
                    <a:solidFill>
                      <a:srgbClr val="3C3C3C"/>
                    </a:solidFill>
                    <a:latin typeface="Arial"/>
                    <a:ea typeface="Arial"/>
                    <a:cs typeface="Arial"/>
                  </a:rPr>
                  <a:t>Concentration</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200" b="0" i="0" u="none" baseline="0">
                <a:solidFill>
                  <a:srgbClr val="000000"/>
                </a:solidFill>
                <a:latin typeface="Arial"/>
                <a:ea typeface="Arial"/>
                <a:cs typeface="Arial"/>
              </a:defRPr>
            </a:pPr>
          </a:p>
        </c:txPr>
        <c:crossAx val="51701933"/>
        <c:crossesAt val="0"/>
        <c:crossBetween val="midCat"/>
        <c:dispUnits/>
      </c:valAx>
      <c:valAx>
        <c:axId val="51701933"/>
        <c:scaling>
          <c:orientation val="minMax"/>
        </c:scaling>
        <c:axPos val="l"/>
        <c:delete val="0"/>
        <c:numFmt formatCode="General" sourceLinked="1"/>
        <c:majorTickMark val="cross"/>
        <c:minorTickMark val="none"/>
        <c:tickLblPos val="nextTo"/>
        <c:txPr>
          <a:bodyPr vert="horz" rot="0"/>
          <a:lstStyle/>
          <a:p>
            <a:pPr>
              <a:defRPr lang="en-US" cap="none" sz="1200" b="0" i="0" u="none" baseline="0">
                <a:solidFill>
                  <a:srgbClr val="000000"/>
                </a:solidFill>
                <a:latin typeface="Arial"/>
                <a:ea typeface="Arial"/>
                <a:cs typeface="Arial"/>
              </a:defRPr>
            </a:pPr>
          </a:p>
        </c:txPr>
        <c:crossAx val="59774476"/>
        <c:crossesAt val="0"/>
        <c:crossBetween val="midCat"/>
        <c:dispUnits/>
      </c:valAx>
      <c:spPr>
        <a:noFill/>
        <a:ln w="12700">
          <a:solidFill>
            <a:srgbClr val="000000"/>
          </a:solidFill>
        </a:ln>
      </c:spPr>
    </c:plotArea>
    <c:legend>
      <c:legendPos val="r"/>
      <c:layout>
        <c:manualLayout>
          <c:xMode val="edge"/>
          <c:yMode val="edge"/>
          <c:x val="0.633"/>
          <c:y val="0.113"/>
          <c:w val="0.2445"/>
          <c:h val="0.50425"/>
        </c:manualLayout>
      </c:layout>
      <c:overlay val="0"/>
      <c:txPr>
        <a:bodyPr vert="horz" rot="0"/>
        <a:lstStyle/>
        <a:p>
          <a:pPr>
            <a:defRPr lang="en-US" cap="none" sz="1200" b="0" i="0" u="none" baseline="0">
              <a:solidFill>
                <a:srgbClr val="3C3C3C"/>
              </a:solidFill>
              <a:latin typeface="Arial"/>
              <a:ea typeface="Arial"/>
              <a:cs typeface="Arial"/>
            </a:defRPr>
          </a:pPr>
        </a:p>
      </c:txPr>
    </c:legend>
    <c:plotVisOnly val="1"/>
    <c:dispBlanksAs val="span"/>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xdr:row>
      <xdr:rowOff>104775</xdr:rowOff>
    </xdr:from>
    <xdr:to>
      <xdr:col>12</xdr:col>
      <xdr:colOff>581025</xdr:colOff>
      <xdr:row>33</xdr:row>
      <xdr:rowOff>28575</xdr:rowOff>
    </xdr:to>
    <xdr:graphicFrame>
      <xdr:nvGraphicFramePr>
        <xdr:cNvPr id="1" name="Chart 1"/>
        <xdr:cNvGraphicFramePr/>
      </xdr:nvGraphicFramePr>
      <xdr:xfrm>
        <a:off x="523875" y="266700"/>
        <a:ext cx="7372350" cy="51054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95250</xdr:rowOff>
    </xdr:from>
    <xdr:to>
      <xdr:col>5</xdr:col>
      <xdr:colOff>323850</xdr:colOff>
      <xdr:row>26</xdr:row>
      <xdr:rowOff>142875</xdr:rowOff>
    </xdr:to>
    <xdr:graphicFrame>
      <xdr:nvGraphicFramePr>
        <xdr:cNvPr id="1" name="Chart 1"/>
        <xdr:cNvGraphicFramePr/>
      </xdr:nvGraphicFramePr>
      <xdr:xfrm>
        <a:off x="247650" y="1762125"/>
        <a:ext cx="4448175" cy="2800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19</xdr:row>
      <xdr:rowOff>66675</xdr:rowOff>
    </xdr:from>
    <xdr:to>
      <xdr:col>5</xdr:col>
      <xdr:colOff>323850</xdr:colOff>
      <xdr:row>36</xdr:row>
      <xdr:rowOff>104775</xdr:rowOff>
    </xdr:to>
    <xdr:graphicFrame>
      <xdr:nvGraphicFramePr>
        <xdr:cNvPr id="1" name="Chart 1"/>
        <xdr:cNvGraphicFramePr/>
      </xdr:nvGraphicFramePr>
      <xdr:xfrm>
        <a:off x="247650" y="3352800"/>
        <a:ext cx="4448175" cy="2790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19</xdr:row>
      <xdr:rowOff>66675</xdr:rowOff>
    </xdr:from>
    <xdr:to>
      <xdr:col>5</xdr:col>
      <xdr:colOff>323850</xdr:colOff>
      <xdr:row>36</xdr:row>
      <xdr:rowOff>104775</xdr:rowOff>
    </xdr:to>
    <xdr:graphicFrame>
      <xdr:nvGraphicFramePr>
        <xdr:cNvPr id="1" name="Chart 1"/>
        <xdr:cNvGraphicFramePr/>
      </xdr:nvGraphicFramePr>
      <xdr:xfrm>
        <a:off x="247650" y="3352800"/>
        <a:ext cx="4448175" cy="2790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19</xdr:row>
      <xdr:rowOff>66675</xdr:rowOff>
    </xdr:from>
    <xdr:to>
      <xdr:col>5</xdr:col>
      <xdr:colOff>323850</xdr:colOff>
      <xdr:row>36</xdr:row>
      <xdr:rowOff>104775</xdr:rowOff>
    </xdr:to>
    <xdr:graphicFrame>
      <xdr:nvGraphicFramePr>
        <xdr:cNvPr id="1" name="Chart 1"/>
        <xdr:cNvGraphicFramePr/>
      </xdr:nvGraphicFramePr>
      <xdr:xfrm>
        <a:off x="247650" y="3352800"/>
        <a:ext cx="4448175" cy="2790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95250</xdr:rowOff>
    </xdr:from>
    <xdr:to>
      <xdr:col>7</xdr:col>
      <xdr:colOff>781050</xdr:colOff>
      <xdr:row>34</xdr:row>
      <xdr:rowOff>19050</xdr:rowOff>
    </xdr:to>
    <xdr:graphicFrame>
      <xdr:nvGraphicFramePr>
        <xdr:cNvPr id="1" name="Chart 1"/>
        <xdr:cNvGraphicFramePr/>
      </xdr:nvGraphicFramePr>
      <xdr:xfrm>
        <a:off x="247650" y="2085975"/>
        <a:ext cx="6600825" cy="3648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95250</xdr:rowOff>
    </xdr:from>
    <xdr:to>
      <xdr:col>5</xdr:col>
      <xdr:colOff>323850</xdr:colOff>
      <xdr:row>28</xdr:row>
      <xdr:rowOff>133350</xdr:rowOff>
    </xdr:to>
    <xdr:graphicFrame>
      <xdr:nvGraphicFramePr>
        <xdr:cNvPr id="1" name="Chart 1"/>
        <xdr:cNvGraphicFramePr/>
      </xdr:nvGraphicFramePr>
      <xdr:xfrm>
        <a:off x="247650" y="2085975"/>
        <a:ext cx="4448175" cy="2790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95250</xdr:rowOff>
    </xdr:from>
    <xdr:to>
      <xdr:col>5</xdr:col>
      <xdr:colOff>323850</xdr:colOff>
      <xdr:row>28</xdr:row>
      <xdr:rowOff>133350</xdr:rowOff>
    </xdr:to>
    <xdr:graphicFrame>
      <xdr:nvGraphicFramePr>
        <xdr:cNvPr id="1" name="Chart 1"/>
        <xdr:cNvGraphicFramePr/>
      </xdr:nvGraphicFramePr>
      <xdr:xfrm>
        <a:off x="247650" y="2085975"/>
        <a:ext cx="4448175" cy="2790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18</xdr:row>
      <xdr:rowOff>123825</xdr:rowOff>
    </xdr:from>
    <xdr:to>
      <xdr:col>5</xdr:col>
      <xdr:colOff>171450</xdr:colOff>
      <xdr:row>35</xdr:row>
      <xdr:rowOff>76200</xdr:rowOff>
    </xdr:to>
    <xdr:graphicFrame>
      <xdr:nvGraphicFramePr>
        <xdr:cNvPr id="1" name="Chart 1"/>
        <xdr:cNvGraphicFramePr/>
      </xdr:nvGraphicFramePr>
      <xdr:xfrm>
        <a:off x="247650" y="3067050"/>
        <a:ext cx="4295775" cy="27051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19</xdr:row>
      <xdr:rowOff>66675</xdr:rowOff>
    </xdr:from>
    <xdr:to>
      <xdr:col>8</xdr:col>
      <xdr:colOff>342900</xdr:colOff>
      <xdr:row>41</xdr:row>
      <xdr:rowOff>114300</xdr:rowOff>
    </xdr:to>
    <xdr:graphicFrame>
      <xdr:nvGraphicFramePr>
        <xdr:cNvPr id="1" name="Chart 1"/>
        <xdr:cNvGraphicFramePr/>
      </xdr:nvGraphicFramePr>
      <xdr:xfrm>
        <a:off x="247650" y="3352800"/>
        <a:ext cx="7010400"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pbil.univ-lyon1.fr/software/mosaic/reproduction/" TargetMode="External" /><Relationship Id="rId2"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8"/>
  <dimension ref="A1:A90"/>
  <sheetViews>
    <sheetView workbookViewId="0" topLeftCell="A49">
      <selection activeCell="A56" sqref="A56"/>
    </sheetView>
  </sheetViews>
  <sheetFormatPr defaultColWidth="9.140625" defaultRowHeight="12.75"/>
  <cols>
    <col min="1" max="1" width="109.7109375" style="1" customWidth="1"/>
  </cols>
  <sheetData>
    <row r="1" s="3" customFormat="1" ht="18">
      <c r="A1" s="2" t="s">
        <v>0</v>
      </c>
    </row>
    <row r="2" ht="12.75">
      <c r="A2" s="1" t="s">
        <v>1</v>
      </c>
    </row>
    <row r="3" ht="12.75">
      <c r="A3" s="1" t="s">
        <v>2</v>
      </c>
    </row>
    <row r="4" ht="12.75">
      <c r="A4" s="1" t="s">
        <v>3</v>
      </c>
    </row>
    <row r="6" ht="12.75">
      <c r="A6" s="1" t="s">
        <v>4</v>
      </c>
    </row>
    <row r="7" ht="15.75">
      <c r="A7" s="4" t="s">
        <v>5</v>
      </c>
    </row>
    <row r="8" s="1" customFormat="1" ht="63.75">
      <c r="A8" s="1" t="s">
        <v>6</v>
      </c>
    </row>
    <row r="9" ht="51">
      <c r="A9" s="1" t="s">
        <v>7</v>
      </c>
    </row>
    <row r="10" ht="25.5">
      <c r="A10" s="1" t="s">
        <v>8</v>
      </c>
    </row>
    <row r="11" ht="38.25">
      <c r="A11" s="1" t="s">
        <v>9</v>
      </c>
    </row>
    <row r="12" ht="25.5">
      <c r="A12" s="1" t="s">
        <v>10</v>
      </c>
    </row>
    <row r="13" ht="38.25">
      <c r="A13" s="1" t="s">
        <v>11</v>
      </c>
    </row>
    <row r="14" ht="38.25">
      <c r="A14" s="1" t="s">
        <v>12</v>
      </c>
    </row>
    <row r="15" ht="12.75">
      <c r="A15" s="1" t="s">
        <v>13</v>
      </c>
    </row>
    <row r="16" ht="15.75">
      <c r="A16" s="4" t="s">
        <v>14</v>
      </c>
    </row>
    <row r="17" ht="63.75">
      <c r="A17" s="1" t="s">
        <v>15</v>
      </c>
    </row>
    <row r="18" ht="51">
      <c r="A18" s="1" t="s">
        <v>16</v>
      </c>
    </row>
    <row r="19" ht="51">
      <c r="A19" s="1" t="s">
        <v>17</v>
      </c>
    </row>
    <row r="20" ht="25.5">
      <c r="A20" s="1" t="s">
        <v>18</v>
      </c>
    </row>
    <row r="21" ht="25.5">
      <c r="A21" s="1" t="s">
        <v>19</v>
      </c>
    </row>
    <row r="22" ht="12.75">
      <c r="A22" s="1" t="s">
        <v>20</v>
      </c>
    </row>
    <row r="23" ht="25.5">
      <c r="A23" s="1" t="s">
        <v>21</v>
      </c>
    </row>
    <row r="24" ht="63.75">
      <c r="A24" s="1" t="s">
        <v>22</v>
      </c>
    </row>
    <row r="25" ht="63.75">
      <c r="A25" s="1" t="s">
        <v>23</v>
      </c>
    </row>
    <row r="26" ht="25.5">
      <c r="A26" s="1" t="s">
        <v>24</v>
      </c>
    </row>
    <row r="27" ht="25.5">
      <c r="A27" s="1" t="s">
        <v>25</v>
      </c>
    </row>
    <row r="28" ht="25.5">
      <c r="A28" s="1" t="s">
        <v>26</v>
      </c>
    </row>
    <row r="29" ht="25.5">
      <c r="A29" s="1" t="s">
        <v>27</v>
      </c>
    </row>
    <row r="30" ht="38.25">
      <c r="A30" s="1" t="s">
        <v>28</v>
      </c>
    </row>
    <row r="31" ht="38.25">
      <c r="A31" s="1" t="s">
        <v>29</v>
      </c>
    </row>
    <row r="32" ht="76.5">
      <c r="A32" s="1" t="s">
        <v>30</v>
      </c>
    </row>
    <row r="33" ht="38.25">
      <c r="A33" s="1" t="s">
        <v>31</v>
      </c>
    </row>
    <row r="34" ht="51">
      <c r="A34" s="1" t="s">
        <v>32</v>
      </c>
    </row>
    <row r="35" ht="51">
      <c r="A35" s="1" t="s">
        <v>33</v>
      </c>
    </row>
    <row r="36" ht="51">
      <c r="A36" s="1" t="s">
        <v>34</v>
      </c>
    </row>
    <row r="37" ht="89.25">
      <c r="A37" s="1" t="s">
        <v>35</v>
      </c>
    </row>
    <row r="38" ht="25.5">
      <c r="A38" s="1" t="s">
        <v>36</v>
      </c>
    </row>
    <row r="39" ht="63.75">
      <c r="A39" s="1" t="s">
        <v>37</v>
      </c>
    </row>
    <row r="40" ht="12.75">
      <c r="A40" s="1" t="s">
        <v>38</v>
      </c>
    </row>
    <row r="41" ht="51">
      <c r="A41" s="1" t="s">
        <v>39</v>
      </c>
    </row>
    <row r="42" ht="25.5">
      <c r="A42" s="1" t="s">
        <v>40</v>
      </c>
    </row>
    <row r="43" ht="51">
      <c r="A43" s="1" t="s">
        <v>41</v>
      </c>
    </row>
    <row r="44" ht="51">
      <c r="A44" s="1" t="s">
        <v>42</v>
      </c>
    </row>
    <row r="45" ht="15.75">
      <c r="A45" s="4" t="s">
        <v>43</v>
      </c>
    </row>
    <row r="46" ht="89.25">
      <c r="A46" s="1" t="s">
        <v>44</v>
      </c>
    </row>
    <row r="47" ht="89.25">
      <c r="A47" s="1" t="s">
        <v>45</v>
      </c>
    </row>
    <row r="48" ht="15.75">
      <c r="A48" s="4" t="s">
        <v>46</v>
      </c>
    </row>
    <row r="49" ht="15.75">
      <c r="A49" s="4" t="s">
        <v>47</v>
      </c>
    </row>
    <row r="50" ht="25.5">
      <c r="A50" s="1" t="s">
        <v>48</v>
      </c>
    </row>
    <row r="51" ht="38.25">
      <c r="A51" s="1" t="s">
        <v>49</v>
      </c>
    </row>
    <row r="52" ht="12.75">
      <c r="A52" s="1" t="s">
        <v>50</v>
      </c>
    </row>
    <row r="53" ht="12.75">
      <c r="A53" s="1" t="s">
        <v>51</v>
      </c>
    </row>
    <row r="55" ht="12.75">
      <c r="A55" s="1" t="s">
        <v>52</v>
      </c>
    </row>
    <row r="56" ht="12.75">
      <c r="A56" s="1" t="s">
        <v>53</v>
      </c>
    </row>
    <row r="57" ht="12.75">
      <c r="A57" s="1" t="s">
        <v>54</v>
      </c>
    </row>
    <row r="58" ht="12.75">
      <c r="A58" s="1" t="s">
        <v>55</v>
      </c>
    </row>
    <row r="60" ht="12.75">
      <c r="A60" s="1" t="s">
        <v>56</v>
      </c>
    </row>
    <row r="61" ht="12.75">
      <c r="A61" s="1" t="s">
        <v>57</v>
      </c>
    </row>
    <row r="62" ht="12.75">
      <c r="A62" s="1" t="s">
        <v>58</v>
      </c>
    </row>
    <row r="63" ht="12.75">
      <c r="A63" s="1" t="s">
        <v>59</v>
      </c>
    </row>
    <row r="65" ht="12.75">
      <c r="A65" s="1" t="s">
        <v>60</v>
      </c>
    </row>
    <row r="66" ht="12.75">
      <c r="A66" s="1" t="s">
        <v>61</v>
      </c>
    </row>
    <row r="67" ht="12.75">
      <c r="A67" s="1" t="s">
        <v>62</v>
      </c>
    </row>
    <row r="68" ht="12.75">
      <c r="A68" s="1" t="s">
        <v>63</v>
      </c>
    </row>
    <row r="69" ht="12.75">
      <c r="A69" s="1" t="s">
        <v>64</v>
      </c>
    </row>
    <row r="70" ht="12.75">
      <c r="A70" s="1" t="s">
        <v>65</v>
      </c>
    </row>
    <row r="71" ht="12.75">
      <c r="A71" s="1" t="s">
        <v>66</v>
      </c>
    </row>
    <row r="72" ht="12.75">
      <c r="A72" s="1" t="s">
        <v>67</v>
      </c>
    </row>
    <row r="73" ht="12.75">
      <c r="A73" s="1" t="s">
        <v>68</v>
      </c>
    </row>
    <row r="74" ht="12.75">
      <c r="A74" s="1" t="s">
        <v>69</v>
      </c>
    </row>
    <row r="75" ht="38.25">
      <c r="A75" s="1" t="s">
        <v>70</v>
      </c>
    </row>
    <row r="76" ht="25.5">
      <c r="A76" s="1" t="s">
        <v>71</v>
      </c>
    </row>
    <row r="77" ht="12.75">
      <c r="A77" s="1" t="s">
        <v>72</v>
      </c>
    </row>
    <row r="78" ht="12.75">
      <c r="A78" s="1" t="s">
        <v>73</v>
      </c>
    </row>
    <row r="79" ht="12.75">
      <c r="A79" s="1" t="s">
        <v>74</v>
      </c>
    </row>
    <row r="80" ht="12.75">
      <c r="A80" s="1" t="s">
        <v>75</v>
      </c>
    </row>
    <row r="82" ht="12.75">
      <c r="A82" s="1" t="s">
        <v>76</v>
      </c>
    </row>
    <row r="83" ht="12.75">
      <c r="A83" s="1" t="s">
        <v>77</v>
      </c>
    </row>
    <row r="84" ht="38.25">
      <c r="A84" s="1" t="s">
        <v>78</v>
      </c>
    </row>
    <row r="86" ht="12.75">
      <c r="A86" s="1" t="s">
        <v>79</v>
      </c>
    </row>
    <row r="87" ht="12.75">
      <c r="A87" s="1" t="s">
        <v>80</v>
      </c>
    </row>
    <row r="88" ht="12.75">
      <c r="A88" s="1" t="s">
        <v>81</v>
      </c>
    </row>
    <row r="89" ht="12.75">
      <c r="A89" s="1" t="s">
        <v>82</v>
      </c>
    </row>
    <row r="90" ht="12.75">
      <c r="A90" s="1" t="s">
        <v>83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Feuil6">
    <pageSetUpPr fitToPage="1"/>
  </sheetPr>
  <dimension ref="A1:W202"/>
  <sheetViews>
    <sheetView workbookViewId="0" topLeftCell="A9">
      <selection activeCell="J23" sqref="J23"/>
    </sheetView>
  </sheetViews>
  <sheetFormatPr defaultColWidth="11.421875" defaultRowHeight="12.75"/>
  <cols>
    <col min="1" max="1" width="14.7109375" style="0" customWidth="1"/>
    <col min="2" max="12" width="12.7109375" style="0" customWidth="1"/>
    <col min="14" max="23" width="12.7109375" style="0" customWidth="1"/>
  </cols>
  <sheetData>
    <row r="1" spans="1:18" ht="12.75">
      <c r="A1" t="s">
        <v>84</v>
      </c>
      <c r="K1" s="5" t="s">
        <v>85</v>
      </c>
      <c r="L1" s="5" t="s">
        <v>86</v>
      </c>
      <c r="M1" s="6" t="s">
        <v>87</v>
      </c>
      <c r="N1" s="7" t="s">
        <v>88</v>
      </c>
      <c r="O1" s="7"/>
      <c r="P1" s="7"/>
      <c r="Q1" s="7"/>
      <c r="R1" s="7"/>
    </row>
    <row r="2" spans="1:18" ht="12.75">
      <c r="A2" s="8">
        <v>42551.90545138889</v>
      </c>
      <c r="B2" t="s">
        <v>89</v>
      </c>
      <c r="F2" t="s">
        <v>155</v>
      </c>
      <c r="K2" s="9">
        <v>0</v>
      </c>
      <c r="L2" s="9">
        <v>265.6060223644696</v>
      </c>
      <c r="M2" s="10">
        <v>2.3148148148148147E-05</v>
      </c>
      <c r="N2" s="11" t="s">
        <v>90</v>
      </c>
      <c r="O2" s="11" t="s">
        <v>91</v>
      </c>
      <c r="P2" s="11" t="s">
        <v>92</v>
      </c>
      <c r="Q2" s="11" t="s">
        <v>93</v>
      </c>
      <c r="R2" s="11" t="s">
        <v>94</v>
      </c>
    </row>
    <row r="3" spans="1:18" ht="13.5">
      <c r="A3" t="s">
        <v>95</v>
      </c>
      <c r="B3" t="s">
        <v>129</v>
      </c>
      <c r="F3" s="19" t="s">
        <v>156</v>
      </c>
      <c r="K3" s="9">
        <v>0.00839999970048666</v>
      </c>
      <c r="L3" s="9">
        <v>265.6041482252913</v>
      </c>
      <c r="M3" s="12" t="s">
        <v>97</v>
      </c>
      <c r="N3" s="9">
        <v>271.6666666666667</v>
      </c>
      <c r="O3" s="9">
        <v>2.9</v>
      </c>
      <c r="P3" s="9">
        <v>0.5087773926471657</v>
      </c>
      <c r="Q3" s="9">
        <v>0</v>
      </c>
      <c r="R3" s="9">
        <v>29038.48815536051</v>
      </c>
    </row>
    <row r="4" spans="1:18" ht="26.25">
      <c r="A4" s="13" t="s">
        <v>85</v>
      </c>
      <c r="B4" s="13" t="s">
        <v>98</v>
      </c>
      <c r="C4" s="13" t="s">
        <v>99</v>
      </c>
      <c r="D4" s="13" t="s">
        <v>100</v>
      </c>
      <c r="E4" s="5"/>
      <c r="F4" s="5"/>
      <c r="G4" s="5"/>
      <c r="H4" s="5"/>
      <c r="I4" s="5"/>
      <c r="J4" s="5"/>
      <c r="K4" s="9">
        <v>0.01679999940097332</v>
      </c>
      <c r="L4" s="9">
        <v>265.59081281486186</v>
      </c>
      <c r="M4" s="10">
        <v>0</v>
      </c>
      <c r="N4" s="14" t="s">
        <v>101</v>
      </c>
      <c r="O4" s="14" t="s">
        <v>101</v>
      </c>
      <c r="P4" s="14" t="s">
        <v>101</v>
      </c>
      <c r="Q4" s="14" t="s">
        <v>102</v>
      </c>
      <c r="R4" s="14"/>
    </row>
    <row r="5" spans="1:23" ht="12.75">
      <c r="A5" s="9">
        <v>0</v>
      </c>
      <c r="B5" s="9">
        <v>271.6666666666667</v>
      </c>
      <c r="C5" s="9">
        <v>16.623276853055575</v>
      </c>
      <c r="D5" s="15">
        <v>3</v>
      </c>
      <c r="E5" s="9">
        <v>287</v>
      </c>
      <c r="F5" s="9">
        <v>274</v>
      </c>
      <c r="G5" s="9">
        <v>254</v>
      </c>
      <c r="H5" s="9"/>
      <c r="I5" s="9"/>
      <c r="J5" s="9"/>
      <c r="K5" s="9">
        <v>0.025199998170137405</v>
      </c>
      <c r="L5" s="9">
        <v>265.55426356632887</v>
      </c>
      <c r="M5" s="12" t="s">
        <v>103</v>
      </c>
      <c r="N5" s="7" t="s">
        <v>157</v>
      </c>
      <c r="O5" s="7"/>
      <c r="P5" s="7"/>
      <c r="Q5" s="7"/>
      <c r="R5" s="7"/>
      <c r="S5" s="7"/>
      <c r="T5" s="7"/>
      <c r="U5" s="7"/>
      <c r="V5" s="7"/>
      <c r="W5" s="7"/>
    </row>
    <row r="6" spans="1:23" ht="13.5">
      <c r="A6" s="9">
        <v>0.11</v>
      </c>
      <c r="B6" s="9">
        <v>241.33333333333334</v>
      </c>
      <c r="C6" s="9">
        <v>8.621678104251709</v>
      </c>
      <c r="D6" s="15">
        <v>3</v>
      </c>
      <c r="E6" s="9">
        <v>243</v>
      </c>
      <c r="F6" s="9">
        <v>249</v>
      </c>
      <c r="G6" s="9">
        <v>232</v>
      </c>
      <c r="H6" s="9"/>
      <c r="I6" s="9"/>
      <c r="J6" s="9"/>
      <c r="K6" s="9">
        <v>0.03359999880194664</v>
      </c>
      <c r="L6" s="9">
        <v>265.48263356392584</v>
      </c>
      <c r="M6" s="16">
        <v>9.259259259259259E-05</v>
      </c>
      <c r="N6" s="11" t="s">
        <v>90</v>
      </c>
      <c r="O6" s="11" t="s">
        <v>91</v>
      </c>
      <c r="P6" s="11" t="s">
        <v>92</v>
      </c>
      <c r="Q6" s="11" t="s">
        <v>93</v>
      </c>
      <c r="R6" s="11" t="s">
        <v>94</v>
      </c>
      <c r="S6" s="11" t="s">
        <v>105</v>
      </c>
      <c r="T6" s="11" t="s">
        <v>106</v>
      </c>
      <c r="U6" s="11" t="s">
        <v>107</v>
      </c>
      <c r="V6" s="11" t="s">
        <v>108</v>
      </c>
      <c r="W6" s="11" t="s">
        <v>109</v>
      </c>
    </row>
    <row r="7" spans="1:23" ht="13.5">
      <c r="A7" s="9">
        <v>0.16</v>
      </c>
      <c r="B7" s="9">
        <v>280.3333333333333</v>
      </c>
      <c r="C7" s="9">
        <v>25.890796305508516</v>
      </c>
      <c r="D7" s="15">
        <v>3</v>
      </c>
      <c r="E7" s="9">
        <v>290</v>
      </c>
      <c r="F7" s="9">
        <v>300</v>
      </c>
      <c r="G7" s="9">
        <v>251</v>
      </c>
      <c r="H7" s="9"/>
      <c r="I7" s="9"/>
      <c r="J7" s="9"/>
      <c r="K7" s="9">
        <v>0.041999999433755875</v>
      </c>
      <c r="L7" s="9">
        <v>265.36401833434525</v>
      </c>
      <c r="N7" s="14">
        <v>265.6060223644696</v>
      </c>
      <c r="O7" s="14">
        <v>3.0207498680618095</v>
      </c>
      <c r="P7" s="14">
        <v>0.4262146294681997</v>
      </c>
      <c r="Q7" s="14">
        <v>0</v>
      </c>
      <c r="R7" s="14">
        <v>10841.515278886007</v>
      </c>
      <c r="S7" s="14">
        <v>0.16080706309948212</v>
      </c>
      <c r="T7" s="14">
        <v>0.20593608385394374</v>
      </c>
      <c r="U7" s="14">
        <v>0.24001812075164802</v>
      </c>
      <c r="V7" s="14">
        <v>0.2693520143441173</v>
      </c>
      <c r="W7" s="14">
        <v>0.2962650387564568</v>
      </c>
    </row>
    <row r="8" spans="1:12" ht="12.75">
      <c r="A8" s="9">
        <v>0.18</v>
      </c>
      <c r="B8" s="9">
        <v>232.33333333333334</v>
      </c>
      <c r="C8" s="9">
        <v>11.547005383792516</v>
      </c>
      <c r="D8" s="15">
        <v>3</v>
      </c>
      <c r="E8" s="9">
        <v>239</v>
      </c>
      <c r="F8" s="9">
        <v>239</v>
      </c>
      <c r="G8" s="9">
        <v>219</v>
      </c>
      <c r="H8" s="9"/>
      <c r="I8" s="9"/>
      <c r="J8" s="9"/>
      <c r="K8" s="9">
        <v>0.05040000006556511</v>
      </c>
      <c r="L8" s="9">
        <v>265.18653509036017</v>
      </c>
    </row>
    <row r="9" spans="1:12" ht="12.75">
      <c r="A9" s="9">
        <v>0.25</v>
      </c>
      <c r="B9" s="9">
        <v>232.66666666666666</v>
      </c>
      <c r="C9" s="9">
        <v>19.857828011475306</v>
      </c>
      <c r="D9" s="15">
        <v>3</v>
      </c>
      <c r="E9" s="9">
        <v>237</v>
      </c>
      <c r="F9" s="9">
        <v>250</v>
      </c>
      <c r="G9" s="9">
        <v>211</v>
      </c>
      <c r="H9" s="9"/>
      <c r="I9" s="9"/>
      <c r="J9" s="9"/>
      <c r="K9" s="9">
        <v>0.058800000697374344</v>
      </c>
      <c r="L9" s="9">
        <v>264.9383833258926</v>
      </c>
    </row>
    <row r="10" spans="1:14" ht="12.75">
      <c r="A10" s="9">
        <v>0.29</v>
      </c>
      <c r="B10" s="9">
        <v>206.33333333333334</v>
      </c>
      <c r="C10" s="9">
        <v>4.041451884327381</v>
      </c>
      <c r="D10" s="15">
        <v>3</v>
      </c>
      <c r="E10" s="9">
        <v>207</v>
      </c>
      <c r="F10" s="9">
        <v>202</v>
      </c>
      <c r="G10" s="9">
        <v>210</v>
      </c>
      <c r="H10" s="9"/>
      <c r="I10" s="9"/>
      <c r="J10" s="9"/>
      <c r="K10" s="9">
        <v>0.06719999760389328</v>
      </c>
      <c r="L10" s="9">
        <v>264.6079115295389</v>
      </c>
      <c r="N10" t="s">
        <v>133</v>
      </c>
    </row>
    <row r="11" spans="1:15" ht="12.75">
      <c r="A11" s="9">
        <v>0.32</v>
      </c>
      <c r="B11" s="9">
        <v>164</v>
      </c>
      <c r="C11" s="9">
        <v>11.532562594670797</v>
      </c>
      <c r="D11" s="15">
        <v>3</v>
      </c>
      <c r="E11" s="9">
        <v>177</v>
      </c>
      <c r="F11" s="9">
        <v>160</v>
      </c>
      <c r="G11" s="9">
        <v>155</v>
      </c>
      <c r="H11" s="9"/>
      <c r="I11" s="9"/>
      <c r="J11" s="9"/>
      <c r="K11" s="9">
        <v>0.07559999823570251</v>
      </c>
      <c r="L11" s="9">
        <v>264.18369050090234</v>
      </c>
      <c r="N11" t="s">
        <v>134</v>
      </c>
      <c r="O11">
        <v>263.07</v>
      </c>
    </row>
    <row r="12" spans="1:12" ht="12.75">
      <c r="A12" s="9">
        <v>0.47</v>
      </c>
      <c r="B12" s="9">
        <v>126.66666666666667</v>
      </c>
      <c r="C12" s="9">
        <v>5.8594652770823155</v>
      </c>
      <c r="D12" s="15">
        <v>3</v>
      </c>
      <c r="E12" s="9">
        <v>129</v>
      </c>
      <c r="F12" s="9">
        <v>131</v>
      </c>
      <c r="G12" s="9">
        <v>120</v>
      </c>
      <c r="H12" s="9"/>
      <c r="I12" s="9"/>
      <c r="J12" s="9"/>
      <c r="K12" s="9">
        <v>0.08399999886751175</v>
      </c>
      <c r="L12" s="9">
        <v>263.65459572672944</v>
      </c>
    </row>
    <row r="13" spans="1:12" ht="12.75">
      <c r="A13" s="9">
        <v>0.6</v>
      </c>
      <c r="B13" s="9">
        <v>67.63333333333334</v>
      </c>
      <c r="C13" s="9">
        <v>11.460511914104575</v>
      </c>
      <c r="D13" s="15">
        <v>3</v>
      </c>
      <c r="E13" s="9">
        <v>57.2</v>
      </c>
      <c r="F13" s="9">
        <v>65.8</v>
      </c>
      <c r="G13" s="9">
        <v>79.9</v>
      </c>
      <c r="H13" s="9"/>
      <c r="I13" s="9"/>
      <c r="J13" s="9"/>
      <c r="K13" s="9">
        <v>0.09239999949932098</v>
      </c>
      <c r="L13" s="9">
        <v>263.0098953850836</v>
      </c>
    </row>
    <row r="14" spans="1:16" ht="12.75">
      <c r="A14" s="9">
        <v>0.76</v>
      </c>
      <c r="B14" s="9">
        <v>42.1</v>
      </c>
      <c r="C14" s="9">
        <v>6.684309986827383</v>
      </c>
      <c r="D14" s="15">
        <v>3</v>
      </c>
      <c r="E14" s="9">
        <v>49.5</v>
      </c>
      <c r="F14" s="9">
        <v>36.5</v>
      </c>
      <c r="G14" s="9">
        <v>40.3</v>
      </c>
      <c r="H14" s="9"/>
      <c r="I14" s="9"/>
      <c r="J14" s="9"/>
      <c r="K14" s="9">
        <v>0.10080000013113022</v>
      </c>
      <c r="L14" s="9">
        <v>262.2393450498118</v>
      </c>
      <c r="N14" t="s">
        <v>136</v>
      </c>
      <c r="O14" t="s">
        <v>85</v>
      </c>
      <c r="P14" t="s">
        <v>137</v>
      </c>
    </row>
    <row r="15" spans="1:16" ht="12.75">
      <c r="A15" s="9">
        <v>0.86</v>
      </c>
      <c r="B15" s="9">
        <v>25.3</v>
      </c>
      <c r="C15" s="9">
        <v>0.6082762530294831</v>
      </c>
      <c r="D15" s="15">
        <v>3</v>
      </c>
      <c r="E15" s="9">
        <v>26</v>
      </c>
      <c r="F15" s="9">
        <v>24.9</v>
      </c>
      <c r="G15" s="9">
        <v>25</v>
      </c>
      <c r="H15" s="9"/>
      <c r="I15" s="9"/>
      <c r="J15" s="9"/>
      <c r="K15" s="9">
        <v>0.10920000076293945</v>
      </c>
      <c r="L15" s="9">
        <v>261.33328688246803</v>
      </c>
      <c r="N15">
        <v>0</v>
      </c>
      <c r="O15">
        <v>0</v>
      </c>
      <c r="P15">
        <f>O11</f>
        <v>263.07</v>
      </c>
    </row>
    <row r="16" spans="1:16" ht="12.75">
      <c r="A16" s="9">
        <v>1.1</v>
      </c>
      <c r="B16" s="9">
        <v>9.56</v>
      </c>
      <c r="C16" s="9">
        <v>0.7607890640644226</v>
      </c>
      <c r="D16" s="15">
        <v>3</v>
      </c>
      <c r="E16" s="9">
        <v>9.6</v>
      </c>
      <c r="F16" s="9">
        <v>8.78</v>
      </c>
      <c r="G16" s="9">
        <v>10.3</v>
      </c>
      <c r="H16" s="9"/>
      <c r="I16" s="9"/>
      <c r="J16" s="9"/>
      <c r="K16" s="9">
        <v>0.11760000139474869</v>
      </c>
      <c r="L16" s="9">
        <v>260.28275168037015</v>
      </c>
      <c r="N16">
        <v>1</v>
      </c>
      <c r="O16">
        <v>0.1</v>
      </c>
      <c r="P16">
        <f aca="true" t="shared" si="0" ref="P16:P27">P$15*(1-N16/100)</f>
        <v>260.4393</v>
      </c>
    </row>
    <row r="17" spans="1:16" ht="12.75">
      <c r="A17" s="9">
        <v>1.24</v>
      </c>
      <c r="B17" s="9">
        <v>6.05</v>
      </c>
      <c r="C17" s="9">
        <v>1.307937307366069</v>
      </c>
      <c r="D17" s="15">
        <v>3</v>
      </c>
      <c r="E17" s="9">
        <v>6.78</v>
      </c>
      <c r="F17" s="9">
        <v>4.54</v>
      </c>
      <c r="G17" s="9">
        <v>6.83</v>
      </c>
      <c r="H17" s="9"/>
      <c r="I17" s="9"/>
      <c r="J17" s="9"/>
      <c r="K17" s="9">
        <v>0.12600000202655792</v>
      </c>
      <c r="L17" s="9">
        <v>259.0795617248427</v>
      </c>
      <c r="N17">
        <v>5</v>
      </c>
      <c r="O17">
        <v>0.17</v>
      </c>
      <c r="P17">
        <f t="shared" si="0"/>
        <v>249.91649999999998</v>
      </c>
    </row>
    <row r="18" spans="1:16" ht="13.5">
      <c r="A18" s="14">
        <v>1.4</v>
      </c>
      <c r="B18" s="14">
        <v>6.3933333333333335</v>
      </c>
      <c r="C18" s="14">
        <v>0.5485739087245477</v>
      </c>
      <c r="D18" s="17">
        <v>3</v>
      </c>
      <c r="E18" s="14">
        <v>6.72</v>
      </c>
      <c r="F18" s="14">
        <v>5.76</v>
      </c>
      <c r="G18" s="14">
        <v>6.7</v>
      </c>
      <c r="H18" s="14"/>
      <c r="I18" s="14"/>
      <c r="J18" s="14"/>
      <c r="K18" s="9">
        <v>0.13439999520778656</v>
      </c>
      <c r="L18" s="9">
        <v>257.71643341057137</v>
      </c>
      <c r="N18">
        <v>10</v>
      </c>
      <c r="O18">
        <v>0.22</v>
      </c>
      <c r="P18">
        <f t="shared" si="0"/>
        <v>236.763</v>
      </c>
    </row>
    <row r="19" spans="11:16" ht="12.75">
      <c r="K19" s="9">
        <v>0.1427999883890152</v>
      </c>
      <c r="L19" s="9">
        <v>256.18707106249764</v>
      </c>
      <c r="N19">
        <v>15</v>
      </c>
      <c r="O19">
        <v>0.25</v>
      </c>
      <c r="P19">
        <f t="shared" si="0"/>
        <v>223.6095</v>
      </c>
    </row>
    <row r="20" spans="11:16" ht="12.75">
      <c r="K20" s="9">
        <v>0.15119998157024384</v>
      </c>
      <c r="L20" s="9">
        <v>254.4862609802452</v>
      </c>
      <c r="N20">
        <v>20</v>
      </c>
      <c r="O20">
        <v>0.28</v>
      </c>
      <c r="P20">
        <f t="shared" si="0"/>
        <v>210.45600000000002</v>
      </c>
    </row>
    <row r="21" spans="11:16" ht="12.75">
      <c r="K21" s="9">
        <v>0.15959997475147247</v>
      </c>
      <c r="L21" s="9">
        <v>252.6099520334522</v>
      </c>
      <c r="N21">
        <v>25</v>
      </c>
      <c r="O21">
        <v>0.31</v>
      </c>
      <c r="P21">
        <f t="shared" si="0"/>
        <v>197.3025</v>
      </c>
    </row>
    <row r="22" spans="11:16" ht="12.75">
      <c r="K22" s="9">
        <v>0.1679999679327011</v>
      </c>
      <c r="L22" s="9">
        <v>250.55532552051906</v>
      </c>
      <c r="N22">
        <v>30</v>
      </c>
      <c r="O22">
        <v>0.33</v>
      </c>
      <c r="P22">
        <f t="shared" si="0"/>
        <v>184.14899999999997</v>
      </c>
    </row>
    <row r="23" spans="11:16" ht="12.75">
      <c r="K23" s="9">
        <v>0.17639996111392975</v>
      </c>
      <c r="L23" s="9">
        <v>248.32085092161407</v>
      </c>
      <c r="N23">
        <v>40</v>
      </c>
      <c r="O23">
        <v>0.38</v>
      </c>
      <c r="P23">
        <f t="shared" si="0"/>
        <v>157.84199999999998</v>
      </c>
    </row>
    <row r="24" spans="11:16" ht="12.75">
      <c r="K24" s="9">
        <v>0.1847999542951584</v>
      </c>
      <c r="L24" s="9">
        <v>245.90632544819786</v>
      </c>
      <c r="N24">
        <v>50</v>
      </c>
      <c r="O24">
        <v>0.43</v>
      </c>
      <c r="P24">
        <f t="shared" si="0"/>
        <v>131.535</v>
      </c>
    </row>
    <row r="25" spans="11:16" ht="12.75">
      <c r="K25" s="9">
        <v>0.19319994747638702</v>
      </c>
      <c r="L25" s="9">
        <v>243.3128956603177</v>
      </c>
      <c r="N25">
        <v>60</v>
      </c>
      <c r="O25">
        <v>0.49</v>
      </c>
      <c r="P25">
        <f t="shared" si="0"/>
        <v>105.22800000000001</v>
      </c>
    </row>
    <row r="26" spans="11:16" ht="12.75">
      <c r="K26" s="9">
        <v>0.20159994065761566</v>
      </c>
      <c r="L26" s="9">
        <v>240.54305987714446</v>
      </c>
      <c r="N26">
        <v>70</v>
      </c>
      <c r="O26">
        <v>0.56</v>
      </c>
      <c r="P26">
        <f t="shared" si="0"/>
        <v>78.921</v>
      </c>
    </row>
    <row r="27" spans="11:16" ht="12.75">
      <c r="K27" s="9">
        <v>0.2099999338388443</v>
      </c>
      <c r="L27" s="9">
        <v>237.60065062940035</v>
      </c>
      <c r="N27">
        <v>80</v>
      </c>
      <c r="O27">
        <v>0.67</v>
      </c>
      <c r="P27">
        <f t="shared" si="0"/>
        <v>52.61399999999999</v>
      </c>
    </row>
    <row r="28" spans="11:12" ht="12.75">
      <c r="K28" s="9">
        <v>0.21839992702007294</v>
      </c>
      <c r="L28" s="9">
        <v>234.4907969732859</v>
      </c>
    </row>
    <row r="29" spans="11:12" ht="12.75">
      <c r="K29" s="9">
        <v>0.22679992020130157</v>
      </c>
      <c r="L29" s="9">
        <v>231.2198670793486</v>
      </c>
    </row>
    <row r="30" spans="11:12" ht="12.75">
      <c r="K30" s="9">
        <v>0.2351999133825302</v>
      </c>
      <c r="L30" s="9">
        <v>227.79539209932614</v>
      </c>
    </row>
    <row r="31" spans="11:12" ht="12.75">
      <c r="K31" s="9">
        <v>0.24359990656375885</v>
      </c>
      <c r="L31" s="9">
        <v>224.22597287179138</v>
      </c>
    </row>
    <row r="32" spans="11:12" ht="12.75">
      <c r="K32" s="9">
        <v>0.2519999146461487</v>
      </c>
      <c r="L32" s="9">
        <v>220.52116484113586</v>
      </c>
    </row>
    <row r="33" spans="11:12" ht="12.75">
      <c r="K33" s="9">
        <v>0.2603999078273773</v>
      </c>
      <c r="L33" s="9">
        <v>216.69138357466386</v>
      </c>
    </row>
    <row r="34" spans="11:12" ht="12.75">
      <c r="K34" s="9">
        <v>0.26879990100860596</v>
      </c>
      <c r="L34" s="9">
        <v>212.7477344655931</v>
      </c>
    </row>
    <row r="35" spans="11:12" ht="12.75">
      <c r="K35" s="9">
        <v>0.2771998941898346</v>
      </c>
      <c r="L35" s="9">
        <v>208.7019011536601</v>
      </c>
    </row>
    <row r="36" spans="11:12" ht="12.75">
      <c r="K36" s="9">
        <v>0.28559988737106323</v>
      </c>
      <c r="L36" s="9">
        <v>204.5659977106496</v>
      </c>
    </row>
    <row r="37" spans="11:12" ht="12.75">
      <c r="K37" s="9">
        <v>0.29399988055229187</v>
      </c>
      <c r="L37" s="9">
        <v>200.35242664670312</v>
      </c>
    </row>
    <row r="38" spans="11:12" ht="12.75">
      <c r="K38" s="9">
        <v>0.3023998737335205</v>
      </c>
      <c r="L38" s="9">
        <v>196.07373922660224</v>
      </c>
    </row>
    <row r="39" spans="11:12" ht="12.75">
      <c r="K39" s="9">
        <v>0.31079986691474915</v>
      </c>
      <c r="L39" s="9">
        <v>191.7425008113985</v>
      </c>
    </row>
    <row r="40" spans="11:12" ht="12.75">
      <c r="K40" s="9">
        <v>0.3191998600959778</v>
      </c>
      <c r="L40" s="9">
        <v>187.37116363259136</v>
      </c>
    </row>
    <row r="41" spans="11:12" ht="12.75">
      <c r="K41" s="9">
        <v>0.3275998532772064</v>
      </c>
      <c r="L41" s="9">
        <v>182.97194903814903</v>
      </c>
    </row>
    <row r="42" spans="11:12" ht="12.75">
      <c r="K42" s="9">
        <v>0.33599984645843506</v>
      </c>
      <c r="L42" s="9">
        <v>178.55674084291482</v>
      </c>
    </row>
    <row r="43" spans="11:12" ht="13.5">
      <c r="K43" s="9">
        <v>0.3443998396396637</v>
      </c>
      <c r="L43" s="9">
        <v>174.13699099113455</v>
      </c>
    </row>
    <row r="44" spans="1:12" ht="13.5">
      <c r="A44" s="18" t="s">
        <v>110</v>
      </c>
      <c r="B44" s="18"/>
      <c r="C44" s="7" t="s">
        <v>158</v>
      </c>
      <c r="D44" s="7"/>
      <c r="E44" s="7" t="s">
        <v>112</v>
      </c>
      <c r="F44" s="7"/>
      <c r="G44" s="7"/>
      <c r="H44" s="7" t="s">
        <v>159</v>
      </c>
      <c r="I44" s="7"/>
      <c r="J44" s="7"/>
      <c r="K44" s="9">
        <v>0.35279983282089233</v>
      </c>
      <c r="L44" s="9">
        <v>169.7236383153953</v>
      </c>
    </row>
    <row r="45" spans="1:12" ht="12.75">
      <c r="A45" s="11" t="s">
        <v>114</v>
      </c>
      <c r="B45" s="11" t="s">
        <v>115</v>
      </c>
      <c r="C45" s="5" t="s">
        <v>116</v>
      </c>
      <c r="D45" s="5" t="s">
        <v>160</v>
      </c>
      <c r="E45" s="5" t="s">
        <v>118</v>
      </c>
      <c r="F45" s="5" t="s">
        <v>119</v>
      </c>
      <c r="G45" s="5" t="s">
        <v>120</v>
      </c>
      <c r="H45" s="5" t="s">
        <v>121</v>
      </c>
      <c r="I45" s="5"/>
      <c r="J45" s="5"/>
      <c r="K45" s="9">
        <v>0.36119982600212097</v>
      </c>
      <c r="L45" s="9">
        <v>165.32704077126715</v>
      </c>
    </row>
    <row r="46" spans="1:12" ht="12.75">
      <c r="A46" s="9" t="s">
        <v>90</v>
      </c>
      <c r="B46" s="9">
        <v>265.6060223644696</v>
      </c>
      <c r="C46" s="9">
        <v>264.9851912856102</v>
      </c>
      <c r="D46" s="9">
        <v>265.0019226074219</v>
      </c>
      <c r="E46" s="9">
        <v>253.6295166015625</v>
      </c>
      <c r="F46" s="9">
        <v>277.39892578125</v>
      </c>
      <c r="G46" s="9">
        <v>249.6330795288086</v>
      </c>
      <c r="H46" s="9">
        <v>280.69847106933594</v>
      </c>
      <c r="I46" s="9"/>
      <c r="J46" s="9"/>
      <c r="K46" s="9">
        <v>0.3695998191833496</v>
      </c>
      <c r="L46" s="9">
        <v>160.95692115440946</v>
      </c>
    </row>
    <row r="47" spans="1:12" ht="12.75">
      <c r="A47" s="9" t="s">
        <v>91</v>
      </c>
      <c r="B47" s="9">
        <v>3.0207498680618095</v>
      </c>
      <c r="C47" s="9">
        <v>3.06738352868706</v>
      </c>
      <c r="D47" s="9">
        <v>3.060944080352783</v>
      </c>
      <c r="E47" s="9">
        <v>2.6614714860916138</v>
      </c>
      <c r="F47" s="9">
        <v>3.5377596616744995</v>
      </c>
      <c r="G47" s="9">
        <v>2.558783173561096</v>
      </c>
      <c r="H47" s="9">
        <v>3.7667040824890137</v>
      </c>
      <c r="I47" s="9"/>
      <c r="J47" s="9"/>
      <c r="K47" s="9">
        <v>0.37799981236457825</v>
      </c>
      <c r="L47" s="9">
        <v>156.62232597745586</v>
      </c>
    </row>
    <row r="48" spans="1:12" ht="12.75">
      <c r="A48" s="9" t="s">
        <v>92</v>
      </c>
      <c r="B48" s="9">
        <v>0.4262146294681997</v>
      </c>
      <c r="C48" s="9">
        <v>0.4260195671231486</v>
      </c>
      <c r="D48" s="9">
        <v>0.4252641797065735</v>
      </c>
      <c r="E48" s="9">
        <v>0.3976476788520813</v>
      </c>
      <c r="F48" s="9">
        <v>0.4540737271308899</v>
      </c>
      <c r="G48" s="9">
        <v>0.38738980889320374</v>
      </c>
      <c r="H48" s="9">
        <v>0.4648877680301666</v>
      </c>
      <c r="I48" s="9"/>
      <c r="J48" s="9"/>
      <c r="K48" s="9">
        <v>0.3863998055458069</v>
      </c>
      <c r="L48" s="9">
        <v>152.3315969047038</v>
      </c>
    </row>
    <row r="49" spans="1:12" ht="12.75">
      <c r="A49" s="9" t="s">
        <v>93</v>
      </c>
      <c r="B49" s="9">
        <v>0</v>
      </c>
      <c r="C49" s="9" t="s">
        <v>122</v>
      </c>
      <c r="D49" s="9"/>
      <c r="E49" s="9"/>
      <c r="F49" s="9"/>
      <c r="G49" s="9"/>
      <c r="H49" s="9"/>
      <c r="I49" s="9"/>
      <c r="J49" s="9"/>
      <c r="K49" s="9">
        <v>0.3947997987270355</v>
      </c>
      <c r="L49" s="9">
        <v>148.09235391722032</v>
      </c>
    </row>
    <row r="50" spans="1:12" ht="12.75">
      <c r="A50" s="9" t="s">
        <v>105</v>
      </c>
      <c r="B50" s="9">
        <v>0.16080706309948212</v>
      </c>
      <c r="C50" s="9">
        <v>0.16286947469052393</v>
      </c>
      <c r="D50" s="9">
        <v>0.16239674389362335</v>
      </c>
      <c r="E50" s="9">
        <v>0.13494879752397537</v>
      </c>
      <c r="F50" s="9">
        <v>0.1926468089222908</v>
      </c>
      <c r="G50" s="9">
        <v>0.1268066167831421</v>
      </c>
      <c r="H50" s="9">
        <v>0.20594843477010727</v>
      </c>
      <c r="I50" s="9"/>
      <c r="J50" s="9"/>
      <c r="K50" s="9">
        <v>0.40319979190826416</v>
      </c>
      <c r="L50" s="9">
        <v>143.911489210122</v>
      </c>
    </row>
    <row r="51" spans="1:12" ht="12.75">
      <c r="A51" s="9" t="s">
        <v>106</v>
      </c>
      <c r="B51" s="9">
        <v>0.20593608385394374</v>
      </c>
      <c r="C51" s="9">
        <v>0.20778822374995798</v>
      </c>
      <c r="D51" s="9">
        <v>0.20747025310993195</v>
      </c>
      <c r="E51" s="9">
        <v>0.17769817262887955</v>
      </c>
      <c r="F51" s="9">
        <v>0.23880739510059357</v>
      </c>
      <c r="G51" s="9">
        <v>0.16894347965717316</v>
      </c>
      <c r="H51" s="9">
        <v>0.2504647821187973</v>
      </c>
      <c r="I51" s="9"/>
      <c r="J51" s="9"/>
      <c r="K51" s="9">
        <v>0.4115997850894928</v>
      </c>
      <c r="L51" s="9">
        <v>139.7951707056249</v>
      </c>
    </row>
    <row r="52" spans="1:12" ht="12.75">
      <c r="A52" s="9" t="s">
        <v>107</v>
      </c>
      <c r="B52" s="9">
        <v>0.24001812075164802</v>
      </c>
      <c r="C52" s="9">
        <v>0.24164537037722766</v>
      </c>
      <c r="D52" s="9">
        <v>0.24162288010120392</v>
      </c>
      <c r="E52" s="9">
        <v>0.2106463834643364</v>
      </c>
      <c r="F52" s="9">
        <v>0.2726108282804489</v>
      </c>
      <c r="G52" s="9">
        <v>0.20178696513175964</v>
      </c>
      <c r="H52" s="9">
        <v>0.28337131440639496</v>
      </c>
      <c r="I52" s="9"/>
      <c r="J52" s="9"/>
      <c r="K52" s="9">
        <v>0.41999977827072144</v>
      </c>
      <c r="L52" s="9">
        <v>135.7488539961222</v>
      </c>
    </row>
    <row r="53" spans="1:12" ht="12.75">
      <c r="A53" s="9" t="s">
        <v>108</v>
      </c>
      <c r="B53" s="9">
        <v>0.2693520143441173</v>
      </c>
      <c r="C53" s="9">
        <v>0.27075050049461424</v>
      </c>
      <c r="D53" s="9">
        <v>0.27060043811798096</v>
      </c>
      <c r="E53" s="9">
        <v>0.23930080235004425</v>
      </c>
      <c r="F53" s="9">
        <v>0.3018636852502823</v>
      </c>
      <c r="G53" s="9">
        <v>0.2306663915514946</v>
      </c>
      <c r="H53" s="9">
        <v>0.31156058609485626</v>
      </c>
      <c r="I53" s="9"/>
      <c r="J53" s="9"/>
      <c r="K53" s="9">
        <v>0.4283997714519501</v>
      </c>
      <c r="L53" s="9">
        <v>131.77730150571662</v>
      </c>
    </row>
    <row r="54" spans="1:12" ht="13.5">
      <c r="A54" s="14" t="s">
        <v>109</v>
      </c>
      <c r="B54" s="14">
        <v>0.2962650387564568</v>
      </c>
      <c r="C54" s="14">
        <v>0.29742991243256256</v>
      </c>
      <c r="D54" s="14">
        <v>0.2973472774028778</v>
      </c>
      <c r="E54" s="14">
        <v>0.26661205291748047</v>
      </c>
      <c r="F54" s="14">
        <v>0.3296399712562561</v>
      </c>
      <c r="G54" s="14">
        <v>0.2576126307249069</v>
      </c>
      <c r="H54" s="14">
        <v>0.33728620409965515</v>
      </c>
      <c r="I54" s="14"/>
      <c r="J54" s="14"/>
      <c r="K54" s="9">
        <v>0.4367997646331787</v>
      </c>
      <c r="L54" s="9">
        <v>127.8846076700967</v>
      </c>
    </row>
    <row r="55" spans="11:12" ht="12.75">
      <c r="K55" s="9">
        <v>0.44519975781440735</v>
      </c>
      <c r="L55" s="9">
        <v>124.07422897676396</v>
      </c>
    </row>
    <row r="56" spans="11:12" ht="12.75">
      <c r="K56" s="9">
        <v>0.453599750995636</v>
      </c>
      <c r="L56" s="9">
        <v>120.34901777373653</v>
      </c>
    </row>
    <row r="57" spans="11:12" ht="12.75">
      <c r="K57" s="9">
        <v>0.4619997441768646</v>
      </c>
      <c r="L57" s="9">
        <v>116.7112588386285</v>
      </c>
    </row>
    <row r="58" spans="11:12" ht="12.75">
      <c r="K58" s="9">
        <v>0.47039973735809326</v>
      </c>
      <c r="L58" s="9">
        <v>113.16270779561908</v>
      </c>
    </row>
    <row r="59" spans="11:12" ht="12.75">
      <c r="K59" s="9">
        <v>0.4787997305393219</v>
      </c>
      <c r="L59" s="9">
        <v>109.70463057016259</v>
      </c>
    </row>
    <row r="60" spans="11:12" ht="12.75">
      <c r="K60" s="9">
        <v>0.48719972372055054</v>
      </c>
      <c r="L60" s="9">
        <v>106.33784317599579</v>
      </c>
    </row>
    <row r="61" spans="11:12" ht="12.75">
      <c r="K61" s="9">
        <v>0.4955997169017792</v>
      </c>
      <c r="L61" s="9">
        <v>103.06275123251935</v>
      </c>
    </row>
    <row r="62" spans="11:12" ht="12.75">
      <c r="K62" s="9">
        <v>0.5039997100830078</v>
      </c>
      <c r="L62" s="9">
        <v>99.8793887101774</v>
      </c>
    </row>
    <row r="63" spans="11:12" ht="12.75">
      <c r="K63" s="9">
        <v>0.5123997330665588</v>
      </c>
      <c r="L63" s="9">
        <v>96.7874446866642</v>
      </c>
    </row>
    <row r="64" spans="1:12" ht="12.75">
      <c r="A64" t="s">
        <v>85</v>
      </c>
      <c r="B64" t="s">
        <v>123</v>
      </c>
      <c r="C64" t="s">
        <v>85</v>
      </c>
      <c r="D64" t="s">
        <v>98</v>
      </c>
      <c r="F64" t="s">
        <v>105</v>
      </c>
      <c r="G64" t="s">
        <v>85</v>
      </c>
      <c r="H64" t="s">
        <v>124</v>
      </c>
      <c r="K64" s="9">
        <v>0.5207997560501099</v>
      </c>
      <c r="L64" s="9">
        <v>93.78633247436761</v>
      </c>
    </row>
    <row r="65" spans="1:12" ht="12.75">
      <c r="A65">
        <v>0</v>
      </c>
      <c r="B65">
        <v>287</v>
      </c>
      <c r="C65">
        <v>0</v>
      </c>
      <c r="D65">
        <v>271.6666666666667</v>
      </c>
      <c r="E65">
        <v>0</v>
      </c>
      <c r="F65">
        <v>252.3257212462461</v>
      </c>
      <c r="K65" s="9">
        <v>0.5291997790336609</v>
      </c>
      <c r="L65" s="9">
        <v>90.87519021341963</v>
      </c>
    </row>
    <row r="66" spans="1:12" ht="12.75">
      <c r="A66">
        <v>0</v>
      </c>
      <c r="B66">
        <v>274</v>
      </c>
      <c r="C66">
        <v>0.11</v>
      </c>
      <c r="D66">
        <v>241.33333333333334</v>
      </c>
      <c r="E66">
        <v>0.16080706309948212</v>
      </c>
      <c r="F66">
        <v>252.3257212462461</v>
      </c>
      <c r="K66" s="9">
        <v>0.5375998020172119</v>
      </c>
      <c r="L66" s="9">
        <v>88.05292471593675</v>
      </c>
    </row>
    <row r="67" spans="1:12" ht="12.75">
      <c r="A67">
        <v>0</v>
      </c>
      <c r="B67">
        <v>254</v>
      </c>
      <c r="C67">
        <v>0.16</v>
      </c>
      <c r="D67">
        <v>280.3333333333333</v>
      </c>
      <c r="E67">
        <v>0.16080706309948212</v>
      </c>
      <c r="F67">
        <v>0</v>
      </c>
      <c r="K67" s="9">
        <v>0.5459998250007629</v>
      </c>
      <c r="L67" s="9">
        <v>85.31824181202968</v>
      </c>
    </row>
    <row r="68" spans="1:12" ht="12.75">
      <c r="A68">
        <v>0.11</v>
      </c>
      <c r="B68">
        <v>243</v>
      </c>
      <c r="C68">
        <v>0.18</v>
      </c>
      <c r="D68">
        <v>232.33333333333334</v>
      </c>
      <c r="F68" t="s">
        <v>106</v>
      </c>
      <c r="K68" s="9">
        <v>0.554399847984314</v>
      </c>
      <c r="L68" s="9">
        <v>82.6696745897907</v>
      </c>
    </row>
    <row r="69" spans="1:12" ht="12.75">
      <c r="A69">
        <v>0.11</v>
      </c>
      <c r="B69">
        <v>249</v>
      </c>
      <c r="C69">
        <v>0.25</v>
      </c>
      <c r="D69">
        <v>232.66666666666666</v>
      </c>
      <c r="E69">
        <v>0</v>
      </c>
      <c r="F69">
        <v>239.04542012802264</v>
      </c>
      <c r="K69" s="9">
        <v>0.562799870967865</v>
      </c>
      <c r="L69" s="9">
        <v>80.1056095079288</v>
      </c>
    </row>
    <row r="70" spans="1:12" ht="12.75">
      <c r="A70">
        <v>0.11</v>
      </c>
      <c r="B70">
        <v>232</v>
      </c>
      <c r="C70">
        <v>0.29</v>
      </c>
      <c r="D70">
        <v>206.33333333333334</v>
      </c>
      <c r="E70">
        <v>0.20593608385394374</v>
      </c>
      <c r="F70">
        <v>239.04542012802264</v>
      </c>
      <c r="K70" s="9">
        <v>0.571199893951416</v>
      </c>
      <c r="L70" s="9">
        <v>77.62431039551252</v>
      </c>
    </row>
    <row r="71" spans="1:12" ht="12.75">
      <c r="A71">
        <v>0.16</v>
      </c>
      <c r="B71">
        <v>290</v>
      </c>
      <c r="C71">
        <v>0.32</v>
      </c>
      <c r="D71">
        <v>164</v>
      </c>
      <c r="E71">
        <v>0.20593608385394374</v>
      </c>
      <c r="F71">
        <v>0</v>
      </c>
      <c r="K71" s="9">
        <v>0.579599916934967</v>
      </c>
      <c r="L71" s="9">
        <v>75.22394038219386</v>
      </c>
    </row>
    <row r="72" spans="1:12" ht="12.75">
      <c r="A72">
        <v>0.16</v>
      </c>
      <c r="B72">
        <v>300</v>
      </c>
      <c r="C72">
        <v>0.47</v>
      </c>
      <c r="D72">
        <v>126.66666666666667</v>
      </c>
      <c r="F72" t="s">
        <v>107</v>
      </c>
      <c r="K72" s="9">
        <v>0.5879999399185181</v>
      </c>
      <c r="L72" s="9">
        <v>72.90258182504225</v>
      </c>
    </row>
    <row r="73" spans="1:12" ht="12.75">
      <c r="A73">
        <v>0.16</v>
      </c>
      <c r="B73">
        <v>251</v>
      </c>
      <c r="C73">
        <v>0.6</v>
      </c>
      <c r="D73">
        <v>67.63333333333334</v>
      </c>
      <c r="E73">
        <v>0</v>
      </c>
      <c r="F73">
        <v>225.76511900979915</v>
      </c>
      <c r="K73" s="9">
        <v>0.5963999629020691</v>
      </c>
      <c r="L73" s="9">
        <v>70.65825431545784</v>
      </c>
    </row>
    <row r="74" spans="1:12" ht="12.75">
      <c r="A74">
        <v>0.18</v>
      </c>
      <c r="B74">
        <v>239</v>
      </c>
      <c r="C74">
        <v>0.76</v>
      </c>
      <c r="D74">
        <v>42.1</v>
      </c>
      <c r="E74">
        <v>0.24001812075164802</v>
      </c>
      <c r="F74">
        <v>225.76511900979915</v>
      </c>
      <c r="K74" s="9">
        <v>0.6047999858856201</v>
      </c>
      <c r="L74" s="9">
        <v>68.48893086226883</v>
      </c>
    </row>
    <row r="75" spans="1:12" ht="12.75">
      <c r="A75">
        <v>0.18</v>
      </c>
      <c r="B75">
        <v>239</v>
      </c>
      <c r="C75">
        <v>0.86</v>
      </c>
      <c r="D75">
        <v>25.3</v>
      </c>
      <c r="E75">
        <v>0.24001812075164802</v>
      </c>
      <c r="F75">
        <v>0</v>
      </c>
      <c r="K75" s="9">
        <v>0.6132000088691711</v>
      </c>
      <c r="L75" s="9">
        <v>66.39255235573962</v>
      </c>
    </row>
    <row r="76" spans="1:12" ht="12.75">
      <c r="A76">
        <v>0.18</v>
      </c>
      <c r="B76">
        <v>219</v>
      </c>
      <c r="C76">
        <v>1.1</v>
      </c>
      <c r="D76">
        <v>9.56</v>
      </c>
      <c r="F76" t="s">
        <v>108</v>
      </c>
      <c r="K76" s="9">
        <v>0.6216000318527222</v>
      </c>
      <c r="L76" s="9">
        <v>64.36704042245944</v>
      </c>
    </row>
    <row r="77" spans="1:12" ht="12.75">
      <c r="A77">
        <v>0.25</v>
      </c>
      <c r="B77">
        <v>237</v>
      </c>
      <c r="C77">
        <v>1.24</v>
      </c>
      <c r="D77">
        <v>6.05</v>
      </c>
      <c r="E77">
        <v>0</v>
      </c>
      <c r="F77">
        <v>212.4848178915757</v>
      </c>
      <c r="K77" s="9">
        <v>0.6300000548362732</v>
      </c>
      <c r="L77" s="9">
        <v>62.410308783522574</v>
      </c>
    </row>
    <row r="78" spans="1:12" ht="12.75">
      <c r="A78">
        <v>0.25</v>
      </c>
      <c r="B78">
        <v>250</v>
      </c>
      <c r="C78">
        <v>1.4</v>
      </c>
      <c r="D78">
        <v>6.3933333333333335</v>
      </c>
      <c r="E78">
        <v>0.2693520143441173</v>
      </c>
      <c r="F78">
        <v>212.4848178915757</v>
      </c>
      <c r="K78" s="9">
        <v>0.6384000778198242</v>
      </c>
      <c r="L78" s="9">
        <v>60.52027322857946</v>
      </c>
    </row>
    <row r="79" spans="1:12" ht="12.75">
      <c r="A79">
        <v>0.25</v>
      </c>
      <c r="B79">
        <v>211</v>
      </c>
      <c r="E79">
        <v>0.2693520143441173</v>
      </c>
      <c r="F79">
        <v>0</v>
      </c>
      <c r="K79" s="9">
        <v>0.6468001008033752</v>
      </c>
      <c r="L79" s="9">
        <v>58.694860316685855</v>
      </c>
    </row>
    <row r="80" spans="1:12" ht="12.75">
      <c r="A80">
        <v>0.29</v>
      </c>
      <c r="B80">
        <v>207</v>
      </c>
      <c r="F80" t="s">
        <v>109</v>
      </c>
      <c r="K80" s="9">
        <v>0.6552001237869263</v>
      </c>
      <c r="L80" s="9">
        <v>56.93201491181306</v>
      </c>
    </row>
    <row r="81" spans="1:12" ht="12.75">
      <c r="A81">
        <v>0.29</v>
      </c>
      <c r="B81">
        <v>202</v>
      </c>
      <c r="E81">
        <v>0</v>
      </c>
      <c r="F81">
        <v>199.2045167733522</v>
      </c>
      <c r="K81" s="9">
        <v>0.6636001467704773</v>
      </c>
      <c r="L81" s="9">
        <v>55.22970665674758</v>
      </c>
    </row>
    <row r="82" spans="1:12" ht="12.75">
      <c r="A82">
        <v>0.29</v>
      </c>
      <c r="B82">
        <v>210</v>
      </c>
      <c r="E82">
        <v>0.2962650387564568</v>
      </c>
      <c r="F82">
        <v>199.2045167733522</v>
      </c>
      <c r="K82" s="9">
        <v>0.6720001697540283</v>
      </c>
      <c r="L82" s="9">
        <v>53.58593548419864</v>
      </c>
    </row>
    <row r="83" spans="1:12" ht="12.75">
      <c r="A83">
        <v>0.32</v>
      </c>
      <c r="B83">
        <v>177</v>
      </c>
      <c r="E83">
        <v>0.2962650387564568</v>
      </c>
      <c r="F83">
        <v>0</v>
      </c>
      <c r="K83" s="9">
        <v>0.6804001927375793</v>
      </c>
      <c r="L83" s="9">
        <v>51.99873625849225</v>
      </c>
    </row>
    <row r="84" spans="1:12" ht="12.75">
      <c r="A84">
        <v>0.32</v>
      </c>
      <c r="B84">
        <v>160</v>
      </c>
      <c r="K84" s="9">
        <v>0.6888002157211304</v>
      </c>
      <c r="L84" s="9">
        <v>50.466182635463916</v>
      </c>
    </row>
    <row r="85" spans="1:12" ht="12.75">
      <c r="A85">
        <v>0.32</v>
      </c>
      <c r="B85">
        <v>155</v>
      </c>
      <c r="K85" s="9">
        <v>0.6972002387046814</v>
      </c>
      <c r="L85" s="9">
        <v>48.98639022223602</v>
      </c>
    </row>
    <row r="86" spans="1:12" ht="12.75">
      <c r="A86">
        <v>0.47</v>
      </c>
      <c r="B86">
        <v>129</v>
      </c>
      <c r="K86" s="9">
        <v>0.7056002616882324</v>
      </c>
      <c r="L86" s="9">
        <v>47.55751911260928</v>
      </c>
    </row>
    <row r="87" spans="1:12" ht="12.75">
      <c r="A87">
        <v>0.47</v>
      </c>
      <c r="B87">
        <v>131</v>
      </c>
      <c r="K87" s="9">
        <v>0.7140002846717834</v>
      </c>
      <c r="L87" s="9">
        <v>46.177775867920694</v>
      </c>
    </row>
    <row r="88" spans="1:12" ht="12.75">
      <c r="A88">
        <v>0.47</v>
      </c>
      <c r="B88">
        <v>120</v>
      </c>
      <c r="K88" s="9">
        <v>0.7224003076553345</v>
      </c>
      <c r="L88" s="9">
        <v>44.84541500749655</v>
      </c>
    </row>
    <row r="89" spans="1:12" ht="12.75">
      <c r="A89">
        <v>0.6</v>
      </c>
      <c r="B89">
        <v>57.2</v>
      </c>
      <c r="K89" s="9">
        <v>0.7308003306388855</v>
      </c>
      <c r="L89" s="9">
        <v>43.558740067324415</v>
      </c>
    </row>
    <row r="90" spans="1:12" ht="12.75">
      <c r="A90">
        <v>0.6</v>
      </c>
      <c r="B90">
        <v>65.8</v>
      </c>
      <c r="K90" s="9">
        <v>0.7392003536224365</v>
      </c>
      <c r="L90" s="9">
        <v>42.316104280320125</v>
      </c>
    </row>
    <row r="91" spans="1:12" ht="12.75">
      <c r="A91">
        <v>0.6</v>
      </c>
      <c r="B91">
        <v>79.9</v>
      </c>
      <c r="K91" s="9">
        <v>0.7476003766059875</v>
      </c>
      <c r="L91" s="9">
        <v>41.11591092660793</v>
      </c>
    </row>
    <row r="92" spans="1:12" ht="12.75">
      <c r="A92">
        <v>0.76</v>
      </c>
      <c r="B92">
        <v>49.5</v>
      </c>
      <c r="K92" s="9">
        <v>0.7560003995895386</v>
      </c>
      <c r="L92" s="9">
        <v>39.95661339757699</v>
      </c>
    </row>
    <row r="93" spans="1:12" ht="12.75">
      <c r="A93">
        <v>0.76</v>
      </c>
      <c r="B93">
        <v>36.5</v>
      </c>
      <c r="K93" s="9">
        <v>0.7644004225730896</v>
      </c>
      <c r="L93" s="9">
        <v>38.83671501313866</v>
      </c>
    </row>
    <row r="94" spans="1:12" ht="12.75">
      <c r="A94">
        <v>0.76</v>
      </c>
      <c r="B94">
        <v>40.3</v>
      </c>
      <c r="K94" s="9">
        <v>0.7728004455566406</v>
      </c>
      <c r="L94" s="9">
        <v>37.754768627582195</v>
      </c>
    </row>
    <row r="95" spans="1:12" ht="12.75">
      <c r="A95">
        <v>0.86</v>
      </c>
      <c r="B95">
        <v>26</v>
      </c>
      <c r="K95" s="9">
        <v>0.7812004685401917</v>
      </c>
      <c r="L95" s="9">
        <v>36.7093760557118</v>
      </c>
    </row>
    <row r="96" spans="1:12" ht="12.75">
      <c r="A96">
        <v>0.86</v>
      </c>
      <c r="B96">
        <v>24.9</v>
      </c>
      <c r="K96" s="9">
        <v>0.7896004915237427</v>
      </c>
      <c r="L96" s="9">
        <v>35.69918734753278</v>
      </c>
    </row>
    <row r="97" spans="1:12" ht="12.75">
      <c r="A97">
        <v>0.86</v>
      </c>
      <c r="B97">
        <v>25</v>
      </c>
      <c r="K97" s="9">
        <v>0.7980005145072937</v>
      </c>
      <c r="L97" s="9">
        <v>34.72289993663037</v>
      </c>
    </row>
    <row r="98" spans="1:12" ht="12.75">
      <c r="A98">
        <v>1.1</v>
      </c>
      <c r="B98">
        <v>9.6</v>
      </c>
      <c r="K98" s="9">
        <v>0.8064005374908447</v>
      </c>
      <c r="L98" s="9">
        <v>33.779257684534215</v>
      </c>
    </row>
    <row r="99" spans="1:12" ht="12.75">
      <c r="A99">
        <v>1.1</v>
      </c>
      <c r="B99">
        <v>8.78</v>
      </c>
      <c r="K99" s="9">
        <v>0.8148005604743958</v>
      </c>
      <c r="L99" s="9">
        <v>32.86704984077191</v>
      </c>
    </row>
    <row r="100" spans="1:12" ht="12.75">
      <c r="A100">
        <v>1.1</v>
      </c>
      <c r="B100">
        <v>10.3</v>
      </c>
      <c r="K100" s="9">
        <v>0.8232005834579468</v>
      </c>
      <c r="L100" s="9">
        <v>31.9851099359686</v>
      </c>
    </row>
    <row r="101" spans="1:12" ht="12.75">
      <c r="A101">
        <v>1.24</v>
      </c>
      <c r="B101">
        <v>6.78</v>
      </c>
      <c r="K101" s="9">
        <v>0.8316006064414978</v>
      </c>
      <c r="L101" s="9">
        <v>31.132314623229462</v>
      </c>
    </row>
    <row r="102" spans="1:12" ht="12.75">
      <c r="A102">
        <v>1.24</v>
      </c>
      <c r="B102">
        <v>4.54</v>
      </c>
      <c r="K102" s="9">
        <v>0.8400006294250488</v>
      </c>
      <c r="L102" s="9">
        <v>30.307582481133412</v>
      </c>
    </row>
    <row r="103" spans="1:12" ht="12.75">
      <c r="A103">
        <v>1.24</v>
      </c>
      <c r="B103">
        <v>6.83</v>
      </c>
      <c r="K103" s="9">
        <v>0.8484006524085999</v>
      </c>
      <c r="L103" s="9">
        <v>29.509872789949817</v>
      </c>
    </row>
    <row r="104" spans="1:12" ht="12.75">
      <c r="A104">
        <v>1.4</v>
      </c>
      <c r="B104">
        <v>6.72</v>
      </c>
      <c r="K104" s="9">
        <v>0.8568006753921509</v>
      </c>
      <c r="L104" s="9">
        <v>28.73818429115384</v>
      </c>
    </row>
    <row r="105" spans="1:12" ht="12.75">
      <c r="A105">
        <v>1.4</v>
      </c>
      <c r="B105">
        <v>5.76</v>
      </c>
      <c r="K105" s="9">
        <v>0.8652006983757019</v>
      </c>
      <c r="L105" s="9">
        <v>27.99155393894105</v>
      </c>
    </row>
    <row r="106" spans="1:12" ht="12.75">
      <c r="A106">
        <v>1.4</v>
      </c>
      <c r="B106">
        <v>6.7</v>
      </c>
      <c r="K106" s="9">
        <v>0.8736007213592529</v>
      </c>
      <c r="L106" s="9">
        <v>27.269055651216874</v>
      </c>
    </row>
    <row r="107" spans="11:12" ht="12.75">
      <c r="K107" s="9">
        <v>0.882000744342804</v>
      </c>
      <c r="L107" s="9">
        <v>26.56979906644653</v>
      </c>
    </row>
    <row r="108" spans="11:12" ht="12.75">
      <c r="K108" s="9">
        <v>0.890400767326355</v>
      </c>
      <c r="L108" s="9">
        <v>25.89292831178288</v>
      </c>
    </row>
    <row r="109" spans="11:12" ht="12.75">
      <c r="K109" s="9">
        <v>0.898800790309906</v>
      </c>
      <c r="L109" s="9">
        <v>25.23762078703382</v>
      </c>
    </row>
    <row r="110" spans="11:12" ht="12.75">
      <c r="K110" s="9">
        <v>0.907200813293457</v>
      </c>
      <c r="L110" s="9">
        <v>24.603085968273966</v>
      </c>
    </row>
    <row r="111" spans="11:12" ht="12.75">
      <c r="K111" s="9">
        <v>0.9156008362770081</v>
      </c>
      <c r="L111" s="9">
        <v>23.988564234238893</v>
      </c>
    </row>
    <row r="112" spans="11:12" ht="12.75">
      <c r="K112" s="9">
        <v>0.9240008592605591</v>
      </c>
      <c r="L112" s="9">
        <v>23.39332571805484</v>
      </c>
    </row>
    <row r="113" spans="11:12" ht="12.75">
      <c r="K113" s="9">
        <v>0.9324008822441101</v>
      </c>
      <c r="L113" s="9">
        <v>22.81666918634364</v>
      </c>
    </row>
    <row r="114" spans="11:12" ht="12.75">
      <c r="K114" s="9">
        <v>0.9408009052276611</v>
      </c>
      <c r="L114" s="9">
        <v>22.25792094729464</v>
      </c>
    </row>
    <row r="115" spans="11:12" ht="12.75">
      <c r="K115" s="9">
        <v>0.9492009282112122</v>
      </c>
      <c r="L115" s="9">
        <v>21.716433788904787</v>
      </c>
    </row>
    <row r="116" spans="11:12" ht="12.75">
      <c r="K116" s="9">
        <v>0.9576009511947632</v>
      </c>
      <c r="L116" s="9">
        <v>21.19158594824962</v>
      </c>
    </row>
    <row r="117" spans="11:12" ht="12.75">
      <c r="K117" s="9">
        <v>0.9660009741783142</v>
      </c>
      <c r="L117" s="9">
        <v>20.682780112355037</v>
      </c>
    </row>
    <row r="118" spans="11:12" ht="12.75">
      <c r="K118" s="9">
        <v>0.9744009971618652</v>
      </c>
      <c r="L118" s="9">
        <v>20.189442450987674</v>
      </c>
    </row>
    <row r="119" spans="11:12" ht="12.75">
      <c r="K119" s="9">
        <v>0.9828010201454163</v>
      </c>
      <c r="L119" s="9">
        <v>19.711021681465578</v>
      </c>
    </row>
    <row r="120" spans="11:12" ht="12.75">
      <c r="K120" s="9">
        <v>0.9912010431289673</v>
      </c>
      <c r="L120" s="9">
        <v>19.24698816540695</v>
      </c>
    </row>
    <row r="121" spans="11:12" ht="12.75">
      <c r="K121" s="9">
        <v>0.9996010661125183</v>
      </c>
      <c r="L121" s="9">
        <v>18.79683303717896</v>
      </c>
    </row>
    <row r="122" spans="11:12" ht="12.75">
      <c r="K122" s="9">
        <v>1.0080010890960693</v>
      </c>
      <c r="L122" s="9">
        <v>18.360067363677242</v>
      </c>
    </row>
    <row r="123" spans="11:12" ht="12.75">
      <c r="K123" s="9">
        <v>1.0164010524749756</v>
      </c>
      <c r="L123" s="9">
        <v>17.9362242977137</v>
      </c>
    </row>
    <row r="124" spans="11:12" ht="12.75">
      <c r="K124" s="9">
        <v>1.0248010158538818</v>
      </c>
      <c r="L124" s="9">
        <v>17.524849236841753</v>
      </c>
    </row>
    <row r="125" spans="11:12" ht="12.75">
      <c r="K125" s="9">
        <v>1.033200979232788</v>
      </c>
      <c r="L125" s="9">
        <v>17.12550831888105</v>
      </c>
    </row>
    <row r="126" spans="11:12" ht="12.75">
      <c r="K126" s="9">
        <v>1.0416009426116943</v>
      </c>
      <c r="L126" s="9">
        <v>16.73778455531528</v>
      </c>
    </row>
    <row r="127" spans="11:12" ht="12.75">
      <c r="K127" s="9">
        <v>1.0500009059906006</v>
      </c>
      <c r="L127" s="9">
        <v>16.361277139010454</v>
      </c>
    </row>
    <row r="128" spans="11:12" ht="12.75">
      <c r="K128" s="9">
        <v>1.0584008693695068</v>
      </c>
      <c r="L128" s="9">
        <v>15.995600779345505</v>
      </c>
    </row>
    <row r="129" spans="11:12" ht="12.75">
      <c r="K129" s="9">
        <v>1.066800832748413</v>
      </c>
      <c r="L129" s="9">
        <v>15.64038506394871</v>
      </c>
    </row>
    <row r="130" spans="11:12" ht="12.75">
      <c r="K130" s="9">
        <v>1.0752007961273193</v>
      </c>
      <c r="L130" s="9">
        <v>15.29527384621602</v>
      </c>
    </row>
    <row r="131" spans="11:12" ht="12.75">
      <c r="K131" s="9">
        <v>1.0836007595062256</v>
      </c>
      <c r="L131" s="9">
        <v>14.959924657777522</v>
      </c>
    </row>
    <row r="132" spans="11:12" ht="12.75">
      <c r="K132" s="9">
        <v>1.0920007228851318</v>
      </c>
      <c r="L132" s="9">
        <v>14.634008145074388</v>
      </c>
    </row>
    <row r="133" spans="11:12" ht="12.75">
      <c r="K133" s="9">
        <v>1.100400686264038</v>
      </c>
      <c r="L133" s="9">
        <v>14.317207529209789</v>
      </c>
    </row>
    <row r="134" spans="11:12" ht="12.75">
      <c r="K134" s="9">
        <v>1.1088006496429443</v>
      </c>
      <c r="L134" s="9">
        <v>14.009218088242896</v>
      </c>
    </row>
    <row r="135" spans="11:12" ht="12.75">
      <c r="K135" s="9">
        <v>1.1172006130218506</v>
      </c>
      <c r="L135" s="9">
        <v>13.709746661104203</v>
      </c>
    </row>
    <row r="136" spans="11:12" ht="12.75">
      <c r="K136" s="9">
        <v>1.1256005764007568</v>
      </c>
      <c r="L136" s="9">
        <v>13.418511172322914</v>
      </c>
    </row>
    <row r="137" spans="11:12" ht="12.75">
      <c r="K137" s="9">
        <v>1.134000539779663</v>
      </c>
      <c r="L137" s="9">
        <v>13.135240176771656</v>
      </c>
    </row>
    <row r="138" spans="11:12" ht="12.75">
      <c r="K138" s="9">
        <v>1.1424005031585693</v>
      </c>
      <c r="L138" s="9">
        <v>12.859672423650867</v>
      </c>
    </row>
    <row r="139" spans="11:12" ht="12.75">
      <c r="K139" s="9">
        <v>1.1508004665374756</v>
      </c>
      <c r="L139" s="9">
        <v>12.591556438953361</v>
      </c>
    </row>
    <row r="140" spans="11:12" ht="12.75">
      <c r="K140" s="9">
        <v>1.1592004299163818</v>
      </c>
      <c r="L140" s="9">
        <v>12.330650125669669</v>
      </c>
    </row>
    <row r="141" spans="11:12" ht="12.75">
      <c r="K141" s="9">
        <v>1.167600393295288</v>
      </c>
      <c r="L141" s="9">
        <v>12.076720381015193</v>
      </c>
    </row>
    <row r="142" spans="11:12" ht="12.75">
      <c r="K142" s="9">
        <v>1.1760003566741943</v>
      </c>
      <c r="L142" s="9">
        <v>11.829542729981652</v>
      </c>
    </row>
    <row r="143" spans="11:12" ht="12.75">
      <c r="K143" s="9">
        <v>1.1844003200531006</v>
      </c>
      <c r="L143" s="9">
        <v>11.588900974537365</v>
      </c>
    </row>
    <row r="144" spans="11:12" ht="12.75">
      <c r="K144" s="9">
        <v>1.1928002834320068</v>
      </c>
      <c r="L144" s="9">
        <v>11.354586857822849</v>
      </c>
    </row>
    <row r="145" spans="11:12" ht="12.75">
      <c r="K145" s="9">
        <v>1.201200246810913</v>
      </c>
      <c r="L145" s="9">
        <v>11.126399742710745</v>
      </c>
    </row>
    <row r="146" spans="11:12" ht="12.75">
      <c r="K146" s="9">
        <v>1.2096002101898193</v>
      </c>
      <c r="L146" s="9">
        <v>10.904146304121053</v>
      </c>
    </row>
    <row r="147" spans="11:12" ht="12.75">
      <c r="K147" s="9">
        <v>1.2180001735687256</v>
      </c>
      <c r="L147" s="9">
        <v>10.687640234505071</v>
      </c>
    </row>
    <row r="148" spans="11:12" ht="12.75">
      <c r="K148" s="9">
        <v>1.2264001369476318</v>
      </c>
      <c r="L148" s="9">
        <v>10.476701961933113</v>
      </c>
    </row>
    <row r="149" spans="11:12" ht="12.75">
      <c r="K149" s="9">
        <v>1.234800100326538</v>
      </c>
      <c r="L149" s="9">
        <v>10.271158380242655</v>
      </c>
    </row>
    <row r="150" spans="11:12" ht="12.75">
      <c r="K150" s="9">
        <v>1.2432000637054443</v>
      </c>
      <c r="L150" s="9">
        <v>10.070842590724698</v>
      </c>
    </row>
    <row r="151" spans="11:12" ht="12.75">
      <c r="K151" s="9">
        <v>1.2516000270843506</v>
      </c>
      <c r="L151" s="9">
        <v>9.875593654846897</v>
      </c>
    </row>
    <row r="152" spans="11:12" ht="12.75">
      <c r="K152" s="9">
        <v>1.2599999904632568</v>
      </c>
      <c r="L152" s="9">
        <v>9.685256357532067</v>
      </c>
    </row>
    <row r="153" spans="11:12" ht="12.75">
      <c r="K153" s="9">
        <v>1.268399953842163</v>
      </c>
      <c r="L153" s="9">
        <v>9.499680980530394</v>
      </c>
    </row>
    <row r="154" spans="11:12" ht="12.75">
      <c r="K154" s="9">
        <v>1.2767999172210693</v>
      </c>
      <c r="L154" s="9">
        <v>9.318723085442825</v>
      </c>
    </row>
    <row r="155" spans="11:12" ht="12.75">
      <c r="K155" s="9">
        <v>1.2851998805999756</v>
      </c>
      <c r="L155" s="9">
        <v>9.142243305971512</v>
      </c>
    </row>
    <row r="156" spans="11:12" ht="12.75">
      <c r="K156" s="9">
        <v>1.2935998439788818</v>
      </c>
      <c r="L156" s="9">
        <v>8.970107148991229</v>
      </c>
    </row>
    <row r="157" spans="11:12" ht="12.75">
      <c r="K157" s="9">
        <v>1.301999807357788</v>
      </c>
      <c r="L157" s="9">
        <v>8.80218480405289</v>
      </c>
    </row>
    <row r="158" spans="11:12" ht="12.75">
      <c r="K158" s="9">
        <v>1.3103997707366943</v>
      </c>
      <c r="L158" s="9">
        <v>8.638350960947157</v>
      </c>
    </row>
    <row r="159" spans="11:12" ht="12.75">
      <c r="K159" s="9">
        <v>1.3187997341156006</v>
      </c>
      <c r="L159" s="9">
        <v>8.478484634972117</v>
      </c>
    </row>
    <row r="160" spans="11:12" ht="12.75">
      <c r="K160" s="9">
        <v>1.3271996974945068</v>
      </c>
      <c r="L160" s="9">
        <v>8.322468999564673</v>
      </c>
    </row>
    <row r="161" spans="11:12" ht="12.75">
      <c r="K161" s="9">
        <v>1.335599660873413</v>
      </c>
      <c r="L161" s="9">
        <v>8.17019122597007</v>
      </c>
    </row>
    <row r="162" spans="11:12" ht="12.75">
      <c r="K162" s="9">
        <v>1.3439996242523193</v>
      </c>
      <c r="L162" s="9">
        <v>8.02154232963853</v>
      </c>
    </row>
    <row r="163" spans="11:12" ht="12.75">
      <c r="K163" s="9">
        <v>1.3523995876312256</v>
      </c>
      <c r="L163" s="9">
        <v>7.876417023051607</v>
      </c>
    </row>
    <row r="164" spans="11:12" ht="12.75">
      <c r="K164" s="9">
        <v>1.3607995510101318</v>
      </c>
      <c r="L164" s="9">
        <v>7.734713574694176</v>
      </c>
    </row>
    <row r="165" spans="11:12" ht="12.75">
      <c r="K165" s="9">
        <v>1.369199514389038</v>
      </c>
      <c r="L165" s="9">
        <v>7.596333673900683</v>
      </c>
    </row>
    <row r="166" spans="11:12" ht="12.75">
      <c r="K166" s="9">
        <v>1.3775994777679443</v>
      </c>
      <c r="L166" s="9">
        <v>7.461182301316375</v>
      </c>
    </row>
    <row r="167" spans="11:12" ht="12.75">
      <c r="K167" s="9">
        <v>1.3859994411468506</v>
      </c>
      <c r="L167" s="9">
        <v>7.329167604725997</v>
      </c>
    </row>
    <row r="168" spans="11:12" ht="12.75">
      <c r="K168" s="9">
        <v>1.3943994045257568</v>
      </c>
      <c r="L168" s="9">
        <v>7.2002007800134376</v>
      </c>
    </row>
    <row r="169" spans="11:12" ht="12.75">
      <c r="K169" s="9">
        <v>1.402799367904663</v>
      </c>
      <c r="L169" s="9">
        <v>7.074195957026677</v>
      </c>
    </row>
    <row r="170" spans="11:12" ht="12.75">
      <c r="K170" s="9">
        <v>1.4111993312835693</v>
      </c>
      <c r="L170" s="9">
        <v>6.951070090132418</v>
      </c>
    </row>
    <row r="171" spans="11:12" ht="12.75">
      <c r="K171" s="9">
        <v>1.4195992946624756</v>
      </c>
      <c r="L171" s="9">
        <v>6.830742853254686</v>
      </c>
    </row>
    <row r="172" spans="11:12" ht="12.75">
      <c r="K172" s="9">
        <v>1.4279992580413818</v>
      </c>
      <c r="L172" s="9">
        <v>6.713136539200902</v>
      </c>
    </row>
    <row r="173" spans="11:12" ht="12.75">
      <c r="K173" s="9">
        <v>1.436399221420288</v>
      </c>
      <c r="L173" s="9">
        <v>6.598175963087953</v>
      </c>
    </row>
    <row r="174" spans="11:12" ht="12.75">
      <c r="K174" s="9">
        <v>1.4447991847991943</v>
      </c>
      <c r="L174" s="9">
        <v>6.485788369689227</v>
      </c>
    </row>
    <row r="175" spans="11:12" ht="12.75">
      <c r="K175" s="9">
        <v>1.4531991481781006</v>
      </c>
      <c r="L175" s="9">
        <v>6.375903344531745</v>
      </c>
    </row>
    <row r="176" spans="11:12" ht="12.75">
      <c r="K176" s="9">
        <v>1.4615991115570068</v>
      </c>
      <c r="L176" s="9">
        <v>6.268452728580271</v>
      </c>
    </row>
    <row r="177" spans="11:12" ht="12.75">
      <c r="K177" s="9">
        <v>1.469999074935913</v>
      </c>
      <c r="L177" s="9">
        <v>6.163370536352736</v>
      </c>
    </row>
    <row r="178" spans="11:12" ht="12.75">
      <c r="K178" s="9">
        <v>1.4783990383148193</v>
      </c>
      <c r="L178" s="9">
        <v>6.060592877318331</v>
      </c>
    </row>
    <row r="179" spans="11:12" ht="12.75">
      <c r="K179" s="9">
        <v>1.4867990016937256</v>
      </c>
      <c r="L179" s="9">
        <v>5.960057880436393</v>
      </c>
    </row>
    <row r="180" spans="11:12" ht="12.75">
      <c r="K180" s="9">
        <v>1.4951989650726318</v>
      </c>
      <c r="L180" s="9">
        <v>5.861705621700691</v>
      </c>
    </row>
    <row r="181" spans="11:12" ht="12.75">
      <c r="K181" s="9">
        <v>1.503598928451538</v>
      </c>
      <c r="L181" s="9">
        <v>5.765478054559783</v>
      </c>
    </row>
    <row r="182" spans="11:12" ht="12.75">
      <c r="K182" s="9">
        <v>1.5119988918304443</v>
      </c>
      <c r="L182" s="9">
        <v>5.671318943090079</v>
      </c>
    </row>
    <row r="183" spans="11:12" ht="12.75">
      <c r="K183" s="9">
        <v>1.5203988552093506</v>
      </c>
      <c r="L183" s="9">
        <v>5.579173797803695</v>
      </c>
    </row>
    <row r="184" spans="11:12" ht="12.75">
      <c r="K184" s="9">
        <v>1.5287988185882568</v>
      </c>
      <c r="L184" s="9">
        <v>5.488989813978673</v>
      </c>
    </row>
    <row r="185" spans="11:12" ht="12.75">
      <c r="K185" s="9">
        <v>1.537198781967163</v>
      </c>
      <c r="L185" s="9">
        <v>5.400715812404107</v>
      </c>
    </row>
    <row r="186" spans="11:12" ht="12.75">
      <c r="K186" s="9">
        <v>1.5455987453460693</v>
      </c>
      <c r="L186" s="9">
        <v>5.314302182437593</v>
      </c>
    </row>
    <row r="187" spans="11:12" ht="12.75">
      <c r="K187" s="9">
        <v>1.5539987087249756</v>
      </c>
      <c r="L187" s="9">
        <v>5.22970082727708</v>
      </c>
    </row>
    <row r="188" spans="11:12" ht="12.75">
      <c r="K188" s="9">
        <v>1.5623986721038818</v>
      </c>
      <c r="L188" s="9">
        <v>5.146865111353557</v>
      </c>
    </row>
    <row r="189" spans="11:12" ht="12.75">
      <c r="K189" s="9">
        <v>1.570798635482788</v>
      </c>
      <c r="L189" s="9">
        <v>5.065749809755233</v>
      </c>
    </row>
    <row r="190" spans="11:12" ht="12.75">
      <c r="K190" s="9">
        <v>1.5791985988616943</v>
      </c>
      <c r="L190" s="9">
        <v>4.986311059597877</v>
      </c>
    </row>
    <row r="191" spans="11:12" ht="12.75">
      <c r="K191" s="9">
        <v>1.5875985622406006</v>
      </c>
      <c r="L191" s="9">
        <v>4.908506313259796</v>
      </c>
    </row>
    <row r="192" spans="11:12" ht="12.75">
      <c r="K192" s="9">
        <v>1.5959985256195068</v>
      </c>
      <c r="L192" s="9">
        <v>4.8322942934035815</v>
      </c>
    </row>
    <row r="193" spans="11:12" ht="12.75">
      <c r="K193" s="9">
        <v>1.604398488998413</v>
      </c>
      <c r="L193" s="9">
        <v>4.75763494971021</v>
      </c>
    </row>
    <row r="194" spans="11:12" ht="12.75">
      <c r="K194" s="9">
        <v>1.6127984523773193</v>
      </c>
      <c r="L194" s="9">
        <v>4.684489417254394</v>
      </c>
    </row>
    <row r="195" spans="11:12" ht="12.75">
      <c r="K195" s="9">
        <v>1.6211984157562256</v>
      </c>
      <c r="L195" s="9">
        <v>4.612819976453276</v>
      </c>
    </row>
    <row r="196" spans="11:12" ht="12.75">
      <c r="K196" s="9">
        <v>1.6295983791351318</v>
      </c>
      <c r="L196" s="9">
        <v>4.542590014523511</v>
      </c>
    </row>
    <row r="197" spans="11:12" ht="12.75">
      <c r="K197" s="9">
        <v>1.637998342514038</v>
      </c>
      <c r="L197" s="9">
        <v>4.473763988384681</v>
      </c>
    </row>
    <row r="198" spans="11:12" ht="12.75">
      <c r="K198" s="9">
        <v>1.6463983058929443</v>
      </c>
      <c r="L198" s="9">
        <v>4.406307388949733</v>
      </c>
    </row>
    <row r="199" spans="11:12" ht="12.75">
      <c r="K199" s="9">
        <v>1.6547982692718506</v>
      </c>
      <c r="L199" s="9">
        <v>4.3401867067457225</v>
      </c>
    </row>
    <row r="200" spans="11:12" ht="12.75">
      <c r="K200" s="9">
        <v>1.6631982326507568</v>
      </c>
      <c r="L200" s="9">
        <v>4.275369398810645</v>
      </c>
    </row>
    <row r="201" spans="11:12" ht="12.75">
      <c r="K201" s="9">
        <v>1.671598196029663</v>
      </c>
      <c r="L201" s="9">
        <v>4.21182385681449</v>
      </c>
    </row>
    <row r="202" spans="11:12" ht="13.5">
      <c r="K202" s="14">
        <v>1.6799981594085693</v>
      </c>
      <c r="L202" s="14">
        <v>4.149519376354969</v>
      </c>
    </row>
  </sheetData>
  <sheetProtection selectLockedCells="1" selectUnlockedCells="1"/>
  <mergeCells count="2">
    <mergeCell ref="N1:R1"/>
    <mergeCell ref="N5:W5"/>
  </mergeCells>
  <hyperlinks>
    <hyperlink ref="F3" r:id="rId1" display="http://pbil.univ-lyon1.fr/software/mosaic/reproduction/"/>
  </hyperlink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2"/>
</worksheet>
</file>

<file path=xl/worksheets/sheet11.xml><?xml version="1.0" encoding="utf-8"?>
<worksheet xmlns="http://schemas.openxmlformats.org/spreadsheetml/2006/main" xmlns:r="http://schemas.openxmlformats.org/officeDocument/2006/relationships">
  <sheetPr codeName="Feuil8"/>
  <dimension ref="B2:C2"/>
  <sheetViews>
    <sheetView workbookViewId="0" topLeftCell="A1">
      <selection activeCell="C2" sqref="C2"/>
    </sheetView>
  </sheetViews>
  <sheetFormatPr defaultColWidth="11.421875" defaultRowHeight="12.75"/>
  <sheetData>
    <row r="2" spans="2:3" ht="12.75">
      <c r="B2">
        <v>120</v>
      </c>
      <c r="C2">
        <f>LOG10(B2)</f>
        <v>2.0791812460476247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codeName="Feuil112"/>
  <dimension ref="A1:AU10"/>
  <sheetViews>
    <sheetView workbookViewId="0" topLeftCell="A1">
      <selection activeCell="B8" sqref="B8"/>
    </sheetView>
  </sheetViews>
  <sheetFormatPr defaultColWidth="11.421875" defaultRowHeight="12.75"/>
  <cols>
    <col min="1" max="1" width="13.28125" style="20" customWidth="1"/>
    <col min="2" max="26" width="5.140625" style="20" customWidth="1"/>
    <col min="27" max="41" width="5.28125" style="20" customWidth="1"/>
    <col min="42" max="44" width="5.140625" style="20" customWidth="1"/>
    <col min="45" max="45" width="5.140625" style="21" customWidth="1"/>
    <col min="46" max="47" width="5.28125" style="0" customWidth="1"/>
  </cols>
  <sheetData>
    <row r="1" spans="1:3" ht="12.75">
      <c r="A1" s="20" t="s">
        <v>161</v>
      </c>
      <c r="B1" s="20" t="s">
        <v>162</v>
      </c>
      <c r="C1" s="20" t="s">
        <v>142</v>
      </c>
    </row>
    <row r="3" spans="1:23" ht="12.75">
      <c r="A3" s="22"/>
      <c r="B3" s="22"/>
      <c r="C3" s="22"/>
      <c r="D3" s="22"/>
      <c r="E3" s="22"/>
      <c r="F3" s="22"/>
      <c r="G3" s="22"/>
      <c r="H3" s="22"/>
      <c r="I3" s="22"/>
      <c r="J3" s="22"/>
      <c r="K3" s="22"/>
      <c r="L3" s="22"/>
      <c r="M3" s="22"/>
      <c r="N3" s="22"/>
      <c r="O3" s="22"/>
      <c r="P3" s="22"/>
      <c r="Q3" s="22"/>
      <c r="R3" s="22"/>
      <c r="S3" s="22"/>
      <c r="T3" s="22"/>
      <c r="U3" s="22"/>
      <c r="V3" s="22"/>
      <c r="W3" s="22"/>
    </row>
    <row r="4" spans="1:46" ht="12.75">
      <c r="A4" s="22"/>
      <c r="B4" s="22"/>
      <c r="C4" s="22"/>
      <c r="D4" s="22"/>
      <c r="E4" s="22"/>
      <c r="F4" s="22"/>
      <c r="G4" s="22"/>
      <c r="H4" s="22"/>
      <c r="I4" s="22"/>
      <c r="J4" s="22"/>
      <c r="K4" s="22"/>
      <c r="L4" s="22"/>
      <c r="M4" s="22"/>
      <c r="N4" s="22"/>
      <c r="O4" s="22"/>
      <c r="P4" s="22"/>
      <c r="Q4" s="22"/>
      <c r="R4" s="22"/>
      <c r="S4" s="22"/>
      <c r="T4" s="22"/>
      <c r="U4" s="22"/>
      <c r="V4" s="22"/>
      <c r="W4" s="22"/>
      <c r="AS4" s="20"/>
      <c r="AT4" s="20"/>
    </row>
    <row r="5" spans="1:46" ht="12.75">
      <c r="A5" s="23"/>
      <c r="B5" s="23"/>
      <c r="C5" s="23"/>
      <c r="D5" s="23"/>
      <c r="E5" s="23"/>
      <c r="F5" s="23"/>
      <c r="G5" s="23"/>
      <c r="H5" s="23"/>
      <c r="I5" s="23"/>
      <c r="J5" s="23"/>
      <c r="K5" s="23"/>
      <c r="L5" s="23"/>
      <c r="M5" s="23"/>
      <c r="N5" s="23"/>
      <c r="O5" s="23"/>
      <c r="P5" s="23"/>
      <c r="Q5" s="23"/>
      <c r="R5" s="23"/>
      <c r="S5" s="23"/>
      <c r="T5" s="23"/>
      <c r="U5" s="23"/>
      <c r="V5" s="23"/>
      <c r="W5" s="23"/>
      <c r="AS5" s="20"/>
      <c r="AT5" s="20"/>
    </row>
    <row r="6" spans="1:47" ht="12.75">
      <c r="A6"/>
      <c r="B6" s="24" t="s">
        <v>163</v>
      </c>
      <c r="C6" s="24"/>
      <c r="D6" s="24"/>
      <c r="E6" s="24"/>
      <c r="F6" s="24"/>
      <c r="G6" s="24"/>
      <c r="H6" s="24"/>
      <c r="I6" s="24"/>
      <c r="J6" s="24"/>
      <c r="K6" s="24"/>
      <c r="L6" s="24"/>
      <c r="M6" s="24"/>
      <c r="N6" s="24"/>
      <c r="O6" s="24"/>
      <c r="P6" s="25"/>
      <c r="Q6" s="25"/>
      <c r="R6" s="25"/>
      <c r="S6" s="25"/>
      <c r="T6" s="25"/>
      <c r="U6" s="25"/>
      <c r="V6" s="25"/>
      <c r="W6" s="25"/>
      <c r="X6" s="25"/>
      <c r="AS6" s="20"/>
      <c r="AT6" s="20"/>
      <c r="AU6" s="20"/>
    </row>
    <row r="7" spans="1:45" ht="12.75">
      <c r="A7" t="s">
        <v>164</v>
      </c>
      <c r="B7" s="26">
        <v>0</v>
      </c>
      <c r="C7" s="26">
        <v>0.11</v>
      </c>
      <c r="D7" s="26">
        <v>0.16</v>
      </c>
      <c r="E7" s="26">
        <v>0.18</v>
      </c>
      <c r="F7" s="26">
        <v>0.25</v>
      </c>
      <c r="G7" s="26">
        <v>0.29</v>
      </c>
      <c r="H7" s="26">
        <v>0.32</v>
      </c>
      <c r="I7" s="26">
        <v>0.47</v>
      </c>
      <c r="J7" s="26">
        <v>0.6</v>
      </c>
      <c r="K7" s="26">
        <v>0.76</v>
      </c>
      <c r="L7" s="26">
        <v>0.86</v>
      </c>
      <c r="M7" s="26">
        <v>1.1</v>
      </c>
      <c r="N7" s="26">
        <v>1.24</v>
      </c>
      <c r="O7" s="26">
        <v>1.4</v>
      </c>
      <c r="AM7"/>
      <c r="AN7"/>
      <c r="AO7"/>
      <c r="AP7"/>
      <c r="AQ7"/>
      <c r="AR7"/>
      <c r="AS7"/>
    </row>
    <row r="8" spans="1:45" ht="12.75">
      <c r="A8" t="s">
        <v>165</v>
      </c>
      <c r="B8" s="27">
        <v>287</v>
      </c>
      <c r="C8" s="27">
        <v>243</v>
      </c>
      <c r="D8" s="27">
        <v>290</v>
      </c>
      <c r="E8" s="27">
        <v>239</v>
      </c>
      <c r="F8" s="27">
        <v>237</v>
      </c>
      <c r="G8" s="27">
        <v>207</v>
      </c>
      <c r="H8" s="27">
        <v>177</v>
      </c>
      <c r="I8" s="27">
        <v>129</v>
      </c>
      <c r="J8" s="27">
        <v>57.2</v>
      </c>
      <c r="K8" s="27">
        <v>49.5</v>
      </c>
      <c r="L8" s="27">
        <v>26</v>
      </c>
      <c r="M8" s="27">
        <v>9.6</v>
      </c>
      <c r="N8" s="27">
        <v>6.78</v>
      </c>
      <c r="O8" s="27">
        <v>6.72</v>
      </c>
      <c r="AM8"/>
      <c r="AN8"/>
      <c r="AO8"/>
      <c r="AP8"/>
      <c r="AQ8"/>
      <c r="AR8"/>
      <c r="AS8"/>
    </row>
    <row r="9" spans="1:45" ht="12.75">
      <c r="A9"/>
      <c r="B9" s="27">
        <v>274</v>
      </c>
      <c r="C9" s="27">
        <v>249</v>
      </c>
      <c r="D9" s="27">
        <v>300</v>
      </c>
      <c r="E9" s="27">
        <v>239</v>
      </c>
      <c r="F9" s="27">
        <v>250</v>
      </c>
      <c r="G9" s="27">
        <v>202</v>
      </c>
      <c r="H9" s="27">
        <v>160</v>
      </c>
      <c r="I9" s="27">
        <v>131</v>
      </c>
      <c r="J9" s="27">
        <v>65.8</v>
      </c>
      <c r="K9" s="27">
        <v>36.5</v>
      </c>
      <c r="L9" s="27">
        <v>24.9</v>
      </c>
      <c r="M9" s="27">
        <v>8.78</v>
      </c>
      <c r="N9" s="27">
        <v>4.54</v>
      </c>
      <c r="O9" s="27">
        <v>5.76</v>
      </c>
      <c r="AM9"/>
      <c r="AN9"/>
      <c r="AO9"/>
      <c r="AP9"/>
      <c r="AQ9"/>
      <c r="AR9"/>
      <c r="AS9"/>
    </row>
    <row r="10" spans="1:45" ht="12.75">
      <c r="A10"/>
      <c r="B10" s="27">
        <v>254</v>
      </c>
      <c r="C10" s="27">
        <v>232</v>
      </c>
      <c r="D10" s="27">
        <v>251</v>
      </c>
      <c r="E10" s="27">
        <v>219</v>
      </c>
      <c r="F10" s="27">
        <v>211</v>
      </c>
      <c r="G10" s="27">
        <v>210</v>
      </c>
      <c r="H10" s="27">
        <v>155</v>
      </c>
      <c r="I10" s="27">
        <v>120</v>
      </c>
      <c r="J10" s="27">
        <v>79.9</v>
      </c>
      <c r="K10" s="27">
        <v>40.3</v>
      </c>
      <c r="L10" s="27">
        <v>25</v>
      </c>
      <c r="M10" s="27">
        <v>10.3</v>
      </c>
      <c r="N10" s="27">
        <v>6.83</v>
      </c>
      <c r="O10" s="27">
        <v>6.7</v>
      </c>
      <c r="AM10"/>
      <c r="AN10"/>
      <c r="AO10"/>
      <c r="AP10"/>
      <c r="AQ10"/>
      <c r="AR10"/>
      <c r="AS1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codeName="Feuil7"/>
  <dimension ref="A1:A1"/>
  <sheetViews>
    <sheetView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codeName="Feuil111"/>
  <dimension ref="A1:AU20"/>
  <sheetViews>
    <sheetView workbookViewId="0" topLeftCell="A1">
      <selection activeCell="G28" sqref="G28"/>
    </sheetView>
  </sheetViews>
  <sheetFormatPr defaultColWidth="11.421875" defaultRowHeight="12.75"/>
  <cols>
    <col min="1" max="1" width="13.28125" style="20" customWidth="1"/>
    <col min="2" max="9" width="5.140625" style="20" customWidth="1"/>
    <col min="10" max="10" width="11.28125" style="20" customWidth="1"/>
    <col min="11" max="11" width="9.28125" style="20" customWidth="1"/>
    <col min="12" max="12" width="7.57421875" style="20" customWidth="1"/>
    <col min="13" max="13" width="10.00390625" style="20" customWidth="1"/>
    <col min="14" max="14" width="8.57421875" style="20" customWidth="1"/>
    <col min="15" max="26" width="5.140625" style="20" customWidth="1"/>
    <col min="27" max="41" width="5.28125" style="20" customWidth="1"/>
    <col min="42" max="44" width="5.140625" style="20" customWidth="1"/>
    <col min="45" max="45" width="5.140625" style="21" customWidth="1"/>
    <col min="46" max="47" width="5.28125" style="0" customWidth="1"/>
  </cols>
  <sheetData>
    <row r="1" ht="12.75">
      <c r="A1" s="20" t="s">
        <v>166</v>
      </c>
    </row>
    <row r="3" spans="1:23" ht="12.75">
      <c r="A3" s="22"/>
      <c r="B3" s="22"/>
      <c r="C3" s="22"/>
      <c r="D3" s="22"/>
      <c r="E3" s="22"/>
      <c r="F3" s="22"/>
      <c r="G3" s="22"/>
      <c r="H3" s="22"/>
      <c r="I3" s="22"/>
      <c r="J3" s="22"/>
      <c r="K3" s="22"/>
      <c r="L3" s="22"/>
      <c r="M3" s="22"/>
      <c r="N3" s="22"/>
      <c r="O3" s="22"/>
      <c r="P3" s="22"/>
      <c r="Q3" s="22"/>
      <c r="R3" s="22"/>
      <c r="S3" s="22"/>
      <c r="T3" s="22"/>
      <c r="U3" s="22"/>
      <c r="V3" s="22"/>
      <c r="W3" s="22"/>
    </row>
    <row r="4" spans="1:46" ht="12.75">
      <c r="A4" s="22"/>
      <c r="B4" s="22"/>
      <c r="C4" s="22"/>
      <c r="D4" s="22"/>
      <c r="E4" s="22"/>
      <c r="F4" s="22"/>
      <c r="G4" s="22"/>
      <c r="H4" s="22"/>
      <c r="I4" s="22"/>
      <c r="J4" s="22"/>
      <c r="K4" s="22"/>
      <c r="L4" s="22"/>
      <c r="M4" s="22"/>
      <c r="N4" s="22"/>
      <c r="O4" s="22"/>
      <c r="P4" s="22"/>
      <c r="Q4" s="22"/>
      <c r="R4" s="22"/>
      <c r="S4" s="22"/>
      <c r="T4" s="22"/>
      <c r="U4" s="22"/>
      <c r="V4" s="22"/>
      <c r="W4" s="22"/>
      <c r="AS4" s="20"/>
      <c r="AT4" s="20"/>
    </row>
    <row r="5" spans="1:46" ht="12.75">
      <c r="A5" s="23"/>
      <c r="B5" s="23" t="s">
        <v>167</v>
      </c>
      <c r="C5" s="23"/>
      <c r="D5" s="23"/>
      <c r="E5" s="23"/>
      <c r="F5" s="23"/>
      <c r="G5" s="23"/>
      <c r="H5" s="23"/>
      <c r="I5" s="23"/>
      <c r="J5" s="23"/>
      <c r="K5" s="23"/>
      <c r="L5" s="23"/>
      <c r="M5" s="23"/>
      <c r="N5" s="23"/>
      <c r="O5" s="23"/>
      <c r="P5" s="23"/>
      <c r="Q5" s="23"/>
      <c r="R5" s="23"/>
      <c r="S5" s="23"/>
      <c r="T5" s="23"/>
      <c r="U5" s="23"/>
      <c r="V5" s="23"/>
      <c r="W5" s="23"/>
      <c r="AS5" s="20"/>
      <c r="AT5" s="20"/>
    </row>
    <row r="6" spans="1:47" ht="12.75">
      <c r="A6"/>
      <c r="B6" s="24" t="s">
        <v>168</v>
      </c>
      <c r="C6" s="24"/>
      <c r="D6" s="24"/>
      <c r="E6" s="24"/>
      <c r="F6" s="24"/>
      <c r="G6" s="24"/>
      <c r="H6" s="25"/>
      <c r="I6" s="25"/>
      <c r="J6" s="25"/>
      <c r="K6" s="25"/>
      <c r="L6" s="25"/>
      <c r="M6" s="25"/>
      <c r="N6" s="25"/>
      <c r="O6" s="25"/>
      <c r="P6" s="25"/>
      <c r="Q6" s="25"/>
      <c r="R6" s="25"/>
      <c r="S6" s="25"/>
      <c r="T6" s="25"/>
      <c r="U6" s="25"/>
      <c r="V6" s="25"/>
      <c r="W6" s="25"/>
      <c r="X6" s="25"/>
      <c r="AS6" s="20"/>
      <c r="AT6" s="20"/>
      <c r="AU6" s="20"/>
    </row>
    <row r="7" spans="1:45" ht="13.5">
      <c r="A7" t="s">
        <v>164</v>
      </c>
      <c r="B7" s="28">
        <v>0</v>
      </c>
      <c r="C7" s="29">
        <f>53.64/1000</f>
        <v>0.05364</v>
      </c>
      <c r="D7" s="30">
        <f>171.66/1000</f>
        <v>0.17166</v>
      </c>
      <c r="E7" s="30">
        <f>549.32/1000</f>
        <v>0.54932</v>
      </c>
      <c r="F7" s="30">
        <f>1757.81/1000</f>
        <v>1.7578099999999999</v>
      </c>
      <c r="G7" s="31">
        <f>5625/1000</f>
        <v>5.625</v>
      </c>
      <c r="H7" s="25"/>
      <c r="I7" s="32"/>
      <c r="J7" s="32"/>
      <c r="K7" s="33"/>
      <c r="L7" s="33"/>
      <c r="M7" s="33"/>
      <c r="N7" s="33"/>
      <c r="O7" s="25"/>
      <c r="AM7"/>
      <c r="AN7"/>
      <c r="AO7"/>
      <c r="AP7"/>
      <c r="AQ7"/>
      <c r="AR7"/>
      <c r="AS7"/>
    </row>
    <row r="8" spans="1:45" ht="13.5">
      <c r="A8" t="s">
        <v>169</v>
      </c>
      <c r="B8" s="34">
        <v>22</v>
      </c>
      <c r="C8" s="34">
        <v>19</v>
      </c>
      <c r="D8" s="34">
        <v>20</v>
      </c>
      <c r="E8" s="34">
        <v>14</v>
      </c>
      <c r="F8" s="34">
        <v>12</v>
      </c>
      <c r="G8" s="35">
        <v>2</v>
      </c>
      <c r="H8" s="25"/>
      <c r="I8" s="36"/>
      <c r="J8" s="36"/>
      <c r="K8" s="36"/>
      <c r="L8" s="36"/>
      <c r="M8" s="36"/>
      <c r="N8" s="36"/>
      <c r="O8" s="25"/>
      <c r="AM8"/>
      <c r="AN8"/>
      <c r="AO8"/>
      <c r="AP8"/>
      <c r="AQ8"/>
      <c r="AR8"/>
      <c r="AS8"/>
    </row>
    <row r="9" spans="1:45" ht="13.5">
      <c r="A9"/>
      <c r="B9" s="34">
        <v>23</v>
      </c>
      <c r="C9" s="34">
        <v>16</v>
      </c>
      <c r="D9" s="34">
        <v>14</v>
      </c>
      <c r="E9" s="34">
        <v>10</v>
      </c>
      <c r="F9" s="34">
        <v>18</v>
      </c>
      <c r="G9" s="35">
        <v>2</v>
      </c>
      <c r="H9" s="25"/>
      <c r="I9" s="36"/>
      <c r="J9" s="36"/>
      <c r="K9" s="36"/>
      <c r="L9" s="36"/>
      <c r="M9" s="36"/>
      <c r="N9" s="36"/>
      <c r="O9" s="25"/>
      <c r="AM9"/>
      <c r="AN9"/>
      <c r="AO9"/>
      <c r="AP9"/>
      <c r="AQ9"/>
      <c r="AR9"/>
      <c r="AS9"/>
    </row>
    <row r="10" spans="1:45" ht="13.5">
      <c r="A10"/>
      <c r="B10" s="34">
        <v>25</v>
      </c>
      <c r="C10" s="34">
        <v>12</v>
      </c>
      <c r="D10" s="37" t="s">
        <v>170</v>
      </c>
      <c r="E10" s="34">
        <v>7</v>
      </c>
      <c r="F10" s="34">
        <v>13</v>
      </c>
      <c r="G10" s="38" t="s">
        <v>171</v>
      </c>
      <c r="H10" s="25"/>
      <c r="I10" s="36"/>
      <c r="J10" s="36"/>
      <c r="K10" s="36"/>
      <c r="L10" s="36"/>
      <c r="M10" s="36"/>
      <c r="N10" s="36"/>
      <c r="O10" s="25"/>
      <c r="AM10"/>
      <c r="AN10"/>
      <c r="AO10"/>
      <c r="AP10"/>
      <c r="AQ10"/>
      <c r="AR10"/>
      <c r="AS10"/>
    </row>
    <row r="11" spans="1:46" ht="13.5">
      <c r="A11" s="23"/>
      <c r="B11" s="34">
        <v>22</v>
      </c>
      <c r="C11" s="34">
        <v>12</v>
      </c>
      <c r="D11" s="34">
        <v>26</v>
      </c>
      <c r="E11" s="34">
        <v>24</v>
      </c>
      <c r="F11" s="34">
        <v>23</v>
      </c>
      <c r="G11" s="35">
        <v>5</v>
      </c>
      <c r="H11" s="23"/>
      <c r="I11" s="36"/>
      <c r="J11" s="36"/>
      <c r="K11" s="36"/>
      <c r="L11" s="36"/>
      <c r="M11" s="36"/>
      <c r="N11" s="36"/>
      <c r="O11" s="23"/>
      <c r="P11" s="23"/>
      <c r="Q11" s="23"/>
      <c r="R11" s="23"/>
      <c r="S11" s="23"/>
      <c r="T11" s="23"/>
      <c r="U11" s="23"/>
      <c r="V11" s="23"/>
      <c r="W11" s="23"/>
      <c r="AS11" s="20"/>
      <c r="AT11" s="20"/>
    </row>
    <row r="12" spans="1:23" ht="13.5">
      <c r="A12" s="23"/>
      <c r="B12" s="34">
        <v>32</v>
      </c>
      <c r="C12" s="34">
        <v>25</v>
      </c>
      <c r="D12" s="34">
        <v>15</v>
      </c>
      <c r="E12" s="34">
        <v>23</v>
      </c>
      <c r="F12" s="34">
        <v>25</v>
      </c>
      <c r="G12" s="35">
        <v>3</v>
      </c>
      <c r="H12" s="23"/>
      <c r="I12" s="36"/>
      <c r="J12" s="36"/>
      <c r="K12" s="36"/>
      <c r="L12" s="36"/>
      <c r="M12" s="36"/>
      <c r="N12" s="36"/>
      <c r="O12" s="23"/>
      <c r="P12" s="23"/>
      <c r="Q12" s="23"/>
      <c r="R12" s="23"/>
      <c r="S12" s="23"/>
      <c r="T12" s="23"/>
      <c r="U12" s="23"/>
      <c r="V12" s="23"/>
      <c r="W12" s="23"/>
    </row>
    <row r="13" spans="1:23" ht="13.5">
      <c r="A13" s="25"/>
      <c r="B13" s="34">
        <v>18</v>
      </c>
      <c r="C13" s="37" t="s">
        <v>171</v>
      </c>
      <c r="D13" s="34">
        <v>14</v>
      </c>
      <c r="E13" s="34">
        <v>19</v>
      </c>
      <c r="F13" s="34">
        <v>6</v>
      </c>
      <c r="G13" s="35">
        <v>7</v>
      </c>
      <c r="H13" s="25"/>
      <c r="I13" s="36"/>
      <c r="J13" s="36"/>
      <c r="K13" s="36"/>
      <c r="L13" s="36"/>
      <c r="M13" s="36"/>
      <c r="N13" s="36"/>
      <c r="O13" s="25"/>
      <c r="P13" s="25"/>
      <c r="Q13" s="25"/>
      <c r="R13" s="25"/>
      <c r="S13" s="25"/>
      <c r="T13" s="25"/>
      <c r="U13" s="25"/>
      <c r="V13" s="25"/>
      <c r="W13" s="25"/>
    </row>
    <row r="14" spans="1:23" ht="13.5">
      <c r="A14" s="22"/>
      <c r="B14" s="34">
        <v>22</v>
      </c>
      <c r="C14" s="34">
        <v>28</v>
      </c>
      <c r="D14" s="34">
        <v>22</v>
      </c>
      <c r="E14" s="34">
        <v>28</v>
      </c>
      <c r="F14" s="34">
        <v>23</v>
      </c>
      <c r="G14" s="35">
        <v>8</v>
      </c>
      <c r="H14" s="22"/>
      <c r="I14" s="36"/>
      <c r="J14" s="36"/>
      <c r="K14" s="36"/>
      <c r="L14" s="36"/>
      <c r="M14" s="36"/>
      <c r="N14" s="36"/>
      <c r="O14" s="22"/>
      <c r="P14" s="22"/>
      <c r="Q14" s="22"/>
      <c r="R14" s="22"/>
      <c r="S14" s="22"/>
      <c r="T14" s="22"/>
      <c r="U14" s="22"/>
      <c r="V14" s="22"/>
      <c r="W14" s="22"/>
    </row>
    <row r="15" spans="1:23" ht="13.5">
      <c r="A15" s="23"/>
      <c r="B15" s="34">
        <v>18</v>
      </c>
      <c r="C15" s="34">
        <v>24</v>
      </c>
      <c r="D15" s="34">
        <v>24</v>
      </c>
      <c r="E15" s="34">
        <v>15</v>
      </c>
      <c r="F15" s="34">
        <v>12</v>
      </c>
      <c r="G15" s="35">
        <v>7</v>
      </c>
      <c r="H15" s="23"/>
      <c r="I15" s="36"/>
      <c r="J15" s="36"/>
      <c r="K15" s="36"/>
      <c r="L15" s="36"/>
      <c r="M15" s="36"/>
      <c r="N15" s="36"/>
      <c r="O15" s="23"/>
      <c r="P15" s="23"/>
      <c r="Q15" s="23"/>
      <c r="R15" s="23"/>
      <c r="S15" s="23"/>
      <c r="T15" s="23"/>
      <c r="U15" s="23"/>
      <c r="V15" s="23"/>
      <c r="W15" s="23"/>
    </row>
    <row r="16" spans="1:23" ht="13.5">
      <c r="A16" s="23"/>
      <c r="B16" s="34">
        <v>25</v>
      </c>
      <c r="C16" s="34">
        <v>29</v>
      </c>
      <c r="D16" s="34">
        <v>26</v>
      </c>
      <c r="E16" s="34">
        <v>16</v>
      </c>
      <c r="F16" s="34">
        <v>22</v>
      </c>
      <c r="G16" s="35">
        <v>0</v>
      </c>
      <c r="H16" s="23"/>
      <c r="I16" s="36"/>
      <c r="J16" s="36"/>
      <c r="K16" s="36"/>
      <c r="L16" s="36"/>
      <c r="M16" s="36"/>
      <c r="N16" s="36"/>
      <c r="O16" s="23"/>
      <c r="P16" s="23"/>
      <c r="Q16" s="23"/>
      <c r="R16" s="23"/>
      <c r="S16" s="23"/>
      <c r="T16" s="23"/>
      <c r="U16" s="23"/>
      <c r="V16" s="23"/>
      <c r="W16" s="23"/>
    </row>
    <row r="17" spans="1:23" ht="13.5">
      <c r="A17" s="23"/>
      <c r="B17" s="39">
        <v>23</v>
      </c>
      <c r="C17" s="39">
        <v>25</v>
      </c>
      <c r="D17" s="39">
        <v>30</v>
      </c>
      <c r="E17" s="40" t="s">
        <v>171</v>
      </c>
      <c r="F17" s="39">
        <v>17</v>
      </c>
      <c r="G17" s="41" t="s">
        <v>171</v>
      </c>
      <c r="H17" s="23"/>
      <c r="I17" s="36"/>
      <c r="J17" s="36"/>
      <c r="K17" s="36"/>
      <c r="L17" s="36"/>
      <c r="M17" s="36"/>
      <c r="N17" s="36"/>
      <c r="O17" s="23"/>
      <c r="P17" s="23"/>
      <c r="Q17" s="23"/>
      <c r="R17" s="23"/>
      <c r="S17" s="23"/>
      <c r="T17" s="23"/>
      <c r="U17" s="23"/>
      <c r="V17" s="23"/>
      <c r="W17" s="23"/>
    </row>
    <row r="18" spans="1:23" ht="12.75">
      <c r="A18" s="23"/>
      <c r="B18" s="23"/>
      <c r="C18" s="23"/>
      <c r="D18" s="23"/>
      <c r="E18" s="23"/>
      <c r="F18" s="23"/>
      <c r="G18" s="23"/>
      <c r="H18" s="23"/>
      <c r="I18" s="23"/>
      <c r="J18" s="23"/>
      <c r="K18" s="23"/>
      <c r="L18" s="23"/>
      <c r="M18" s="23"/>
      <c r="N18" s="23"/>
      <c r="O18" s="23"/>
      <c r="P18" s="23"/>
      <c r="Q18" s="23"/>
      <c r="R18" s="23"/>
      <c r="S18" s="23"/>
      <c r="T18" s="23"/>
      <c r="U18" s="23"/>
      <c r="V18" s="23"/>
      <c r="W18" s="23"/>
    </row>
    <row r="19" spans="1:23" ht="12.75">
      <c r="A19" s="23"/>
      <c r="B19" s="23" t="s">
        <v>172</v>
      </c>
      <c r="C19" s="23"/>
      <c r="D19" s="23"/>
      <c r="E19" s="23"/>
      <c r="F19" s="23"/>
      <c r="G19" s="23"/>
      <c r="H19" s="23"/>
      <c r="I19" s="23"/>
      <c r="J19" s="23"/>
      <c r="K19" s="23"/>
      <c r="L19" s="23"/>
      <c r="M19" s="23"/>
      <c r="N19" s="23"/>
      <c r="O19" s="23"/>
      <c r="P19" s="23"/>
      <c r="Q19" s="23"/>
      <c r="R19" s="23"/>
      <c r="S19" s="23"/>
      <c r="T19" s="23"/>
      <c r="U19" s="23"/>
      <c r="V19" s="23"/>
      <c r="W19" s="23"/>
    </row>
    <row r="20" spans="1:23" ht="12.75">
      <c r="A20" s="23"/>
      <c r="B20" s="23" t="s">
        <v>173</v>
      </c>
      <c r="C20" s="23"/>
      <c r="D20" s="23"/>
      <c r="E20" s="23"/>
      <c r="F20" s="23"/>
      <c r="G20" s="23"/>
      <c r="H20" s="23"/>
      <c r="I20" s="23"/>
      <c r="J20" s="23"/>
      <c r="K20" s="23"/>
      <c r="L20" s="23"/>
      <c r="M20" s="23"/>
      <c r="N20" s="23"/>
      <c r="O20" s="23"/>
      <c r="P20" s="23"/>
      <c r="Q20" s="23"/>
      <c r="R20" s="23"/>
      <c r="S20" s="23"/>
      <c r="T20" s="23"/>
      <c r="U20" s="23"/>
      <c r="V20" s="23"/>
      <c r="W20" s="23"/>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codeName="Feuil12"/>
  <dimension ref="A1:C23"/>
  <sheetViews>
    <sheetView workbookViewId="0" topLeftCell="A1">
      <selection activeCell="A1" sqref="A1"/>
    </sheetView>
  </sheetViews>
  <sheetFormatPr defaultColWidth="11.421875" defaultRowHeight="12.75"/>
  <cols>
    <col min="1" max="2" width="24.7109375" style="0" customWidth="1"/>
  </cols>
  <sheetData>
    <row r="1" spans="1:2" ht="12.75">
      <c r="A1" t="s">
        <v>174</v>
      </c>
      <c r="B1" t="s">
        <v>175</v>
      </c>
    </row>
    <row r="2" spans="1:2" ht="12.75">
      <c r="A2" t="s">
        <v>176</v>
      </c>
      <c r="B2" t="s">
        <v>177</v>
      </c>
    </row>
    <row r="3" spans="1:2" ht="12.75">
      <c r="A3" t="s">
        <v>178</v>
      </c>
      <c r="B3">
        <v>9.999999747378752E-06</v>
      </c>
    </row>
    <row r="4" spans="1:2" ht="12.75">
      <c r="A4" t="s">
        <v>179</v>
      </c>
      <c r="B4">
        <v>5</v>
      </c>
    </row>
    <row r="5" spans="1:2" ht="12.75">
      <c r="A5" t="s">
        <v>180</v>
      </c>
      <c r="B5">
        <v>0.01</v>
      </c>
    </row>
    <row r="6" spans="1:2" ht="12.75">
      <c r="A6" t="s">
        <v>181</v>
      </c>
      <c r="B6">
        <v>5</v>
      </c>
    </row>
    <row r="7" spans="1:2" ht="12.75">
      <c r="A7" t="s">
        <v>182</v>
      </c>
      <c r="B7">
        <v>1</v>
      </c>
    </row>
    <row r="8" spans="1:2" ht="12.75">
      <c r="A8" t="s">
        <v>183</v>
      </c>
      <c r="B8">
        <v>200</v>
      </c>
    </row>
    <row r="9" spans="1:2" ht="12.75">
      <c r="A9" t="s">
        <v>124</v>
      </c>
      <c r="B9">
        <v>500</v>
      </c>
    </row>
    <row r="10" spans="1:3" ht="12.75">
      <c r="A10" t="s">
        <v>184</v>
      </c>
      <c r="B10" t="s">
        <v>185</v>
      </c>
      <c r="C10">
        <v>0</v>
      </c>
    </row>
    <row r="11" spans="1:3" ht="12.75">
      <c r="A11" t="s">
        <v>186</v>
      </c>
      <c r="B11" t="s">
        <v>187</v>
      </c>
      <c r="C11">
        <v>0</v>
      </c>
    </row>
    <row r="12" spans="1:2" ht="12.75">
      <c r="A12" t="s">
        <v>188</v>
      </c>
      <c r="B12" t="s">
        <v>136</v>
      </c>
    </row>
    <row r="13" spans="1:2" ht="12.75">
      <c r="A13" t="s">
        <v>189</v>
      </c>
      <c r="B13">
        <v>5</v>
      </c>
    </row>
    <row r="14" spans="1:2" ht="12.75">
      <c r="A14" t="s">
        <v>190</v>
      </c>
      <c r="B14">
        <v>10</v>
      </c>
    </row>
    <row r="15" spans="1:2" ht="12.75">
      <c r="A15" t="s">
        <v>191</v>
      </c>
      <c r="B15">
        <v>15</v>
      </c>
    </row>
    <row r="16" spans="1:2" ht="12.75">
      <c r="A16" t="s">
        <v>192</v>
      </c>
      <c r="B16">
        <v>20</v>
      </c>
    </row>
    <row r="17" spans="1:2" ht="12.75">
      <c r="A17" t="s">
        <v>193</v>
      </c>
      <c r="B17">
        <v>25</v>
      </c>
    </row>
    <row r="18" spans="1:2" ht="12.75">
      <c r="A18" t="s">
        <v>194</v>
      </c>
      <c r="B18" t="s">
        <v>114</v>
      </c>
    </row>
    <row r="19" spans="1:2" ht="12.75">
      <c r="A19" t="s">
        <v>195</v>
      </c>
      <c r="B19" t="s">
        <v>90</v>
      </c>
    </row>
    <row r="20" spans="1:2" ht="12.75">
      <c r="A20" t="s">
        <v>196</v>
      </c>
      <c r="B20" t="s">
        <v>91</v>
      </c>
    </row>
    <row r="21" spans="1:2" ht="12.75">
      <c r="A21" t="s">
        <v>197</v>
      </c>
      <c r="B21" t="s">
        <v>92</v>
      </c>
    </row>
    <row r="22" spans="1:2" ht="12.75">
      <c r="A22" t="s">
        <v>198</v>
      </c>
      <c r="B22" t="s">
        <v>93</v>
      </c>
    </row>
    <row r="23" spans="1:2" ht="12.75">
      <c r="A23" t="s">
        <v>199</v>
      </c>
      <c r="B23" t="s">
        <v>85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codeName="Feuil13">
    <pageSetUpPr fitToPage="1"/>
  </sheetPr>
  <dimension ref="A1:W202"/>
  <sheetViews>
    <sheetView workbookViewId="0" topLeftCell="A1">
      <selection activeCell="A4" sqref="A4"/>
    </sheetView>
  </sheetViews>
  <sheetFormatPr defaultColWidth="11.421875" defaultRowHeight="12.75"/>
  <cols>
    <col min="1" max="1" width="14.7109375" style="0" customWidth="1"/>
    <col min="2" max="12" width="12.7109375" style="0" customWidth="1"/>
    <col min="14" max="23" width="12.7109375" style="0" customWidth="1"/>
  </cols>
  <sheetData>
    <row r="1" spans="1:18" ht="12.75">
      <c r="A1" t="s">
        <v>84</v>
      </c>
      <c r="K1" s="5" t="s">
        <v>85</v>
      </c>
      <c r="L1" s="5" t="s">
        <v>86</v>
      </c>
      <c r="M1" s="6" t="s">
        <v>87</v>
      </c>
      <c r="N1" s="7" t="s">
        <v>88</v>
      </c>
      <c r="O1" s="7"/>
      <c r="P1" s="7"/>
      <c r="Q1" s="7"/>
      <c r="R1" s="7"/>
    </row>
    <row r="2" spans="1:18" ht="12.75">
      <c r="A2" s="8">
        <v>40861.627488425926</v>
      </c>
      <c r="B2" t="s">
        <v>200</v>
      </c>
      <c r="K2" s="9">
        <v>0</v>
      </c>
      <c r="L2" s="9">
        <v>0</v>
      </c>
      <c r="M2" s="10">
        <v>4.6296296296296294E-05</v>
      </c>
      <c r="N2" s="11" t="s">
        <v>90</v>
      </c>
      <c r="O2" s="11" t="s">
        <v>91</v>
      </c>
      <c r="P2" s="11" t="s">
        <v>92</v>
      </c>
      <c r="Q2" s="11" t="s">
        <v>201</v>
      </c>
      <c r="R2" s="11" t="s">
        <v>94</v>
      </c>
    </row>
    <row r="3" spans="1:18" ht="13.5">
      <c r="A3" t="s">
        <v>95</v>
      </c>
      <c r="B3" t="s">
        <v>202</v>
      </c>
      <c r="K3" s="9">
        <v>0.6000000238418579</v>
      </c>
      <c r="L3" s="9">
        <v>0.0181248365423613</v>
      </c>
      <c r="M3" s="12" t="s">
        <v>97</v>
      </c>
      <c r="N3" s="9">
        <v>0.12039999999999973</v>
      </c>
      <c r="O3" s="9">
        <v>5.3</v>
      </c>
      <c r="P3" s="9">
        <v>80.33752797446526</v>
      </c>
      <c r="Q3" s="9">
        <v>0.01879500000000001</v>
      </c>
      <c r="R3" s="9">
        <v>1.0724443194596844</v>
      </c>
    </row>
    <row r="4" spans="1:18" ht="26.25">
      <c r="A4" s="13" t="s">
        <v>85</v>
      </c>
      <c r="B4" s="13" t="s">
        <v>98</v>
      </c>
      <c r="C4" s="13" t="s">
        <v>99</v>
      </c>
      <c r="D4" s="13" t="s">
        <v>100</v>
      </c>
      <c r="E4" s="5"/>
      <c r="F4" s="5"/>
      <c r="G4" s="5"/>
      <c r="H4" s="5"/>
      <c r="I4" s="5"/>
      <c r="J4" s="5"/>
      <c r="K4" s="9">
        <v>1.2000000476837158</v>
      </c>
      <c r="L4" s="9">
        <v>0.036249664710326826</v>
      </c>
      <c r="M4" s="10">
        <v>0</v>
      </c>
      <c r="N4" s="14" t="s">
        <v>102</v>
      </c>
      <c r="O4" s="14" t="s">
        <v>101</v>
      </c>
      <c r="P4" s="14" t="s">
        <v>101</v>
      </c>
      <c r="Q4" s="14" t="s">
        <v>101</v>
      </c>
      <c r="R4" s="14"/>
    </row>
    <row r="5" spans="1:23" ht="12.75">
      <c r="A5" s="9">
        <v>0</v>
      </c>
      <c r="B5" s="9">
        <v>0</v>
      </c>
      <c r="C5" s="9">
        <v>0</v>
      </c>
      <c r="D5" s="15">
        <v>3</v>
      </c>
      <c r="E5" s="9">
        <v>0</v>
      </c>
      <c r="F5" s="9">
        <v>0</v>
      </c>
      <c r="G5" s="9">
        <v>0</v>
      </c>
      <c r="H5" s="9"/>
      <c r="I5" s="9"/>
      <c r="J5" s="9"/>
      <c r="K5" s="9">
        <v>1.8000000715255737</v>
      </c>
      <c r="L5" s="9">
        <v>0.05437444790684201</v>
      </c>
      <c r="M5" s="12" t="s">
        <v>103</v>
      </c>
      <c r="N5" s="7" t="s">
        <v>157</v>
      </c>
      <c r="O5" s="7"/>
      <c r="P5" s="7"/>
      <c r="Q5" s="7"/>
      <c r="R5" s="7"/>
      <c r="S5" s="7"/>
      <c r="T5" s="7"/>
      <c r="U5" s="7"/>
      <c r="V5" s="7"/>
      <c r="W5" s="7"/>
    </row>
    <row r="6" spans="1:23" ht="13.5">
      <c r="A6" s="9">
        <v>20</v>
      </c>
      <c r="B6" s="9">
        <v>0.575</v>
      </c>
      <c r="C6" s="9">
        <v>0.27730849247724104</v>
      </c>
      <c r="D6" s="15">
        <v>4</v>
      </c>
      <c r="E6" s="9">
        <v>0.54</v>
      </c>
      <c r="F6" s="9">
        <v>0.5</v>
      </c>
      <c r="G6" s="9">
        <v>0.3</v>
      </c>
      <c r="H6" s="9">
        <v>0.96</v>
      </c>
      <c r="I6" s="9"/>
      <c r="J6" s="9"/>
      <c r="K6" s="9">
        <v>2.4000000953674316</v>
      </c>
      <c r="L6" s="9">
        <v>0.07249909952625778</v>
      </c>
      <c r="M6" s="16">
        <v>6.944444444444444E-05</v>
      </c>
      <c r="N6" s="11" t="s">
        <v>90</v>
      </c>
      <c r="O6" s="11" t="s">
        <v>91</v>
      </c>
      <c r="P6" s="11" t="s">
        <v>92</v>
      </c>
      <c r="Q6" s="11" t="s">
        <v>201</v>
      </c>
      <c r="R6" s="11" t="s">
        <v>94</v>
      </c>
      <c r="S6" s="11"/>
      <c r="T6" s="11"/>
      <c r="U6" s="11"/>
      <c r="V6" s="11"/>
      <c r="W6" s="11"/>
    </row>
    <row r="7" spans="1:23" ht="13.5">
      <c r="A7" s="9">
        <v>40</v>
      </c>
      <c r="B7" s="9">
        <v>1.076</v>
      </c>
      <c r="C7" s="9">
        <v>0.23082460874005611</v>
      </c>
      <c r="D7" s="15">
        <v>5</v>
      </c>
      <c r="E7" s="9">
        <v>1.08</v>
      </c>
      <c r="F7" s="9">
        <v>1.2</v>
      </c>
      <c r="G7" s="9">
        <v>0.68</v>
      </c>
      <c r="H7" s="9">
        <v>1.16</v>
      </c>
      <c r="I7" s="9">
        <v>1.26</v>
      </c>
      <c r="J7" s="9"/>
      <c r="K7" s="9">
        <v>3</v>
      </c>
      <c r="L7" s="9">
        <v>0.09062346048392879</v>
      </c>
      <c r="N7" s="14">
        <v>0</v>
      </c>
      <c r="O7" s="14">
        <v>3.778847294185391</v>
      </c>
      <c r="P7" s="14">
        <v>67.09211210318591</v>
      </c>
      <c r="Q7" s="14">
        <v>0.030208060251950282</v>
      </c>
      <c r="R7" s="14">
        <v>0.7215581977772065</v>
      </c>
      <c r="S7" s="14"/>
      <c r="T7" s="14"/>
      <c r="U7" s="14"/>
      <c r="V7" s="14"/>
      <c r="W7" s="14"/>
    </row>
    <row r="8" spans="1:12" ht="12.75">
      <c r="A8" s="9">
        <v>60</v>
      </c>
      <c r="B8" s="9">
        <v>1.086</v>
      </c>
      <c r="C8" s="9">
        <v>0.2403747074881208</v>
      </c>
      <c r="D8" s="15">
        <v>5</v>
      </c>
      <c r="E8" s="9">
        <v>1.06</v>
      </c>
      <c r="F8" s="9">
        <v>1.35</v>
      </c>
      <c r="G8" s="9">
        <v>1.3</v>
      </c>
      <c r="H8" s="9">
        <v>0.94</v>
      </c>
      <c r="I8" s="9">
        <v>0.78</v>
      </c>
      <c r="J8" s="9"/>
      <c r="K8" s="9">
        <v>3.5999999046325684</v>
      </c>
      <c r="L8" s="9">
        <v>0.10874729260121564</v>
      </c>
    </row>
    <row r="9" spans="1:12" ht="13.5">
      <c r="A9" s="14">
        <v>100</v>
      </c>
      <c r="B9" s="14">
        <v>0.5533333333333333</v>
      </c>
      <c r="C9" s="14">
        <v>0.14571661996262913</v>
      </c>
      <c r="D9" s="17">
        <v>3</v>
      </c>
      <c r="E9" s="14">
        <v>0.39</v>
      </c>
      <c r="F9" s="14">
        <v>0.6</v>
      </c>
      <c r="G9" s="14">
        <v>0.67</v>
      </c>
      <c r="H9" s="14"/>
      <c r="I9" s="14"/>
      <c r="J9" s="14"/>
      <c r="K9" s="9">
        <v>4.199999809265137</v>
      </c>
      <c r="L9" s="9">
        <v>0.12687025136751667</v>
      </c>
    </row>
    <row r="10" spans="11:12" ht="12.75">
      <c r="K10" s="9">
        <v>4.799999713897705</v>
      </c>
      <c r="L10" s="9">
        <v>0.14499187385042575</v>
      </c>
    </row>
    <row r="11" spans="11:12" ht="12.75">
      <c r="K11" s="9">
        <v>5.399999618530273</v>
      </c>
      <c r="L11" s="9">
        <v>0.1631115636062561</v>
      </c>
    </row>
    <row r="12" spans="11:12" ht="12.75">
      <c r="K12" s="9">
        <v>5.999999523162842</v>
      </c>
      <c r="L12" s="9">
        <v>0.181228576101015</v>
      </c>
    </row>
    <row r="13" spans="11:12" ht="12.75">
      <c r="K13" s="9">
        <v>6.59999942779541</v>
      </c>
      <c r="L13" s="9">
        <v>0.19934200458223514</v>
      </c>
    </row>
    <row r="14" spans="11:12" ht="12.75">
      <c r="K14" s="9">
        <v>7.1999993324279785</v>
      </c>
      <c r="L14" s="9">
        <v>0.21745076636316105</v>
      </c>
    </row>
    <row r="15" spans="11:12" ht="12.75">
      <c r="K15" s="9">
        <v>7.799999237060547</v>
      </c>
      <c r="L15" s="9">
        <v>0.23555358949611313</v>
      </c>
    </row>
    <row r="16" spans="11:12" ht="12.75">
      <c r="K16" s="9">
        <v>8.399999618530273</v>
      </c>
      <c r="L16" s="9">
        <v>0.2536490142012674</v>
      </c>
    </row>
    <row r="17" spans="11:12" ht="12.75">
      <c r="K17" s="9">
        <v>9</v>
      </c>
      <c r="L17" s="9">
        <v>0.2717353371454394</v>
      </c>
    </row>
    <row r="18" spans="11:12" ht="12.75">
      <c r="K18" s="9">
        <v>9.600000381469727</v>
      </c>
      <c r="L18" s="9">
        <v>0.289810642411934</v>
      </c>
    </row>
    <row r="19" spans="11:12" ht="12.75">
      <c r="K19" s="9">
        <v>10.200000762939453</v>
      </c>
      <c r="L19" s="9">
        <v>0.3078727753178035</v>
      </c>
    </row>
    <row r="20" spans="11:12" ht="12.75">
      <c r="K20" s="9">
        <v>10.80000114440918</v>
      </c>
      <c r="L20" s="9">
        <v>0.32591933103733284</v>
      </c>
    </row>
    <row r="21" spans="11:12" ht="12.75">
      <c r="K21" s="9">
        <v>11.400001525878906</v>
      </c>
      <c r="L21" s="9">
        <v>0.34394764366870206</v>
      </c>
    </row>
    <row r="22" spans="11:12" ht="12.75">
      <c r="K22" s="9">
        <v>12.000001907348633</v>
      </c>
      <c r="L22" s="9">
        <v>0.36195477577576307</v>
      </c>
    </row>
    <row r="23" spans="11:12" ht="12.75">
      <c r="K23" s="9">
        <v>12.60000228881836</v>
      </c>
      <c r="L23" s="9">
        <v>0.3799375084421453</v>
      </c>
    </row>
    <row r="24" spans="11:12" ht="12.75">
      <c r="K24" s="9">
        <v>13.200002670288086</v>
      </c>
      <c r="L24" s="9">
        <v>0.3978923318798814</v>
      </c>
    </row>
    <row r="25" spans="11:12" ht="12.75">
      <c r="K25" s="9">
        <v>13.800003051757812</v>
      </c>
      <c r="L25" s="9">
        <v>0.4158154366394546</v>
      </c>
    </row>
    <row r="26" spans="11:12" ht="12.75">
      <c r="K26" s="9">
        <v>14.400003433227539</v>
      </c>
      <c r="L26" s="9">
        <v>0.43370270547259115</v>
      </c>
    </row>
    <row r="27" spans="11:12" ht="12.75">
      <c r="K27" s="9">
        <v>15.000003814697266</v>
      </c>
      <c r="L27" s="9">
        <v>0.45154970590326016</v>
      </c>
    </row>
    <row r="28" spans="11:12" ht="12.75">
      <c r="K28" s="9">
        <v>15.600004196166992</v>
      </c>
      <c r="L28" s="9">
        <v>0.4693516835661535</v>
      </c>
    </row>
    <row r="29" spans="11:12" ht="12.75">
      <c r="K29" s="9">
        <v>16.20000457763672</v>
      </c>
      <c r="L29" s="9">
        <v>0.4871035563753898</v>
      </c>
    </row>
    <row r="30" spans="11:12" ht="12.75">
      <c r="K30" s="9">
        <v>16.800004959106445</v>
      </c>
      <c r="L30" s="9">
        <v>0.5047999095892548</v>
      </c>
    </row>
    <row r="31" spans="11:12" ht="12.75">
      <c r="K31" s="9">
        <v>17.400005340576172</v>
      </c>
      <c r="L31" s="9">
        <v>0.5224349918394244</v>
      </c>
    </row>
    <row r="32" spans="11:12" ht="12.75">
      <c r="K32" s="9">
        <v>18.0000057220459</v>
      </c>
      <c r="L32" s="9">
        <v>0.5400027121952604</v>
      </c>
    </row>
    <row r="33" spans="11:12" ht="12.75">
      <c r="K33" s="9">
        <v>18.600006103515625</v>
      </c>
      <c r="L33" s="9">
        <v>0.5574966383353578</v>
      </c>
    </row>
    <row r="34" spans="11:12" ht="13.5">
      <c r="K34" s="9">
        <v>19.20000648498535</v>
      </c>
      <c r="L34" s="9">
        <v>0.5749099958995106</v>
      </c>
    </row>
    <row r="35" spans="1:12" ht="13.5">
      <c r="A35" s="18" t="s">
        <v>110</v>
      </c>
      <c r="B35" s="18"/>
      <c r="C35" s="7" t="s">
        <v>158</v>
      </c>
      <c r="D35" s="7"/>
      <c r="E35" s="7" t="s">
        <v>112</v>
      </c>
      <c r="F35" s="7"/>
      <c r="G35" s="7"/>
      <c r="H35" s="7" t="s">
        <v>159</v>
      </c>
      <c r="I35" s="7"/>
      <c r="J35" s="7"/>
      <c r="K35" s="9">
        <v>19.800006866455078</v>
      </c>
      <c r="L35" s="9">
        <v>0.592235669094586</v>
      </c>
    </row>
    <row r="36" spans="1:12" ht="12.75">
      <c r="A36" s="11" t="s">
        <v>203</v>
      </c>
      <c r="B36" s="11" t="s">
        <v>115</v>
      </c>
      <c r="C36" s="5" t="s">
        <v>116</v>
      </c>
      <c r="D36" s="5" t="s">
        <v>160</v>
      </c>
      <c r="E36" s="5" t="s">
        <v>118</v>
      </c>
      <c r="F36" s="5" t="s">
        <v>119</v>
      </c>
      <c r="G36" s="5" t="s">
        <v>120</v>
      </c>
      <c r="H36" s="5" t="s">
        <v>121</v>
      </c>
      <c r="I36" s="5"/>
      <c r="J36" s="5"/>
      <c r="K36" s="9">
        <v>20.400007247924805</v>
      </c>
      <c r="L36" s="9">
        <v>0.6094662026273758</v>
      </c>
    </row>
    <row r="37" spans="1:12" ht="12.75">
      <c r="A37" s="9" t="s">
        <v>90</v>
      </c>
      <c r="B37" s="9">
        <v>0</v>
      </c>
      <c r="C37" s="9" t="s">
        <v>122</v>
      </c>
      <c r="D37" s="9"/>
      <c r="E37" s="9"/>
      <c r="F37" s="9"/>
      <c r="G37" s="9"/>
      <c r="H37" s="9"/>
      <c r="I37" s="9"/>
      <c r="J37" s="9"/>
      <c r="K37" s="9">
        <v>21.00000762939453</v>
      </c>
      <c r="L37" s="9">
        <v>0.6265938050363</v>
      </c>
    </row>
    <row r="38" spans="1:12" ht="12.75">
      <c r="A38" s="9" t="s">
        <v>91</v>
      </c>
      <c r="B38" s="9">
        <v>3.778847294185391</v>
      </c>
      <c r="C38" s="9">
        <v>3.9108071050141007</v>
      </c>
      <c r="D38" s="9">
        <v>3.8394436836242676</v>
      </c>
      <c r="E38" s="9">
        <v>2.4862921237945557</v>
      </c>
      <c r="F38" s="9">
        <v>5.731675386428833</v>
      </c>
      <c r="G38" s="9">
        <v>2.0931583642959595</v>
      </c>
      <c r="H38" s="9">
        <v>6.56639838218689</v>
      </c>
      <c r="I38" s="9"/>
      <c r="J38" s="9"/>
      <c r="K38" s="9">
        <v>21.600008010864258</v>
      </c>
      <c r="L38" s="9">
        <v>0.6436103534917836</v>
      </c>
    </row>
    <row r="39" spans="1:12" ht="12.75">
      <c r="A39" s="9" t="s">
        <v>92</v>
      </c>
      <c r="B39" s="9">
        <v>67.09211210318591</v>
      </c>
      <c r="C39" s="9">
        <v>66.35329572856426</v>
      </c>
      <c r="D39" s="9">
        <v>66.61854553222656</v>
      </c>
      <c r="E39" s="9">
        <v>50.560367584228516</v>
      </c>
      <c r="F39" s="9">
        <v>78.61483383178711</v>
      </c>
      <c r="G39" s="9">
        <v>40.60317420959473</v>
      </c>
      <c r="H39" s="9">
        <v>82.30547332763672</v>
      </c>
      <c r="I39" s="9"/>
      <c r="J39" s="9"/>
      <c r="K39" s="9">
        <v>22.200008392333984</v>
      </c>
      <c r="L39" s="9">
        <v>0.6605074001321648</v>
      </c>
    </row>
    <row r="40" spans="1:12" ht="12.75">
      <c r="A40" s="9" t="s">
        <v>201</v>
      </c>
      <c r="B40" s="9">
        <v>0.030208060251950282</v>
      </c>
      <c r="C40" s="9">
        <v>0.030988107806479093</v>
      </c>
      <c r="D40" s="9">
        <v>0.030574994161725044</v>
      </c>
      <c r="E40" s="9">
        <v>0.024163560941815376</v>
      </c>
      <c r="F40" s="9">
        <v>0.042246319353580475</v>
      </c>
      <c r="G40" s="9">
        <v>0.022444091737270355</v>
      </c>
      <c r="H40" s="9">
        <v>0.048978166654706</v>
      </c>
      <c r="I40" s="9"/>
      <c r="J40" s="9"/>
      <c r="K40" s="9">
        <v>22.80000877380371</v>
      </c>
      <c r="L40" s="9">
        <v>0.6772761799980792</v>
      </c>
    </row>
    <row r="41" spans="1:12" ht="12.75">
      <c r="A41" s="9"/>
      <c r="B41" s="9"/>
      <c r="C41" s="9"/>
      <c r="D41" s="9"/>
      <c r="E41" s="9"/>
      <c r="F41" s="9"/>
      <c r="G41" s="9"/>
      <c r="H41" s="9"/>
      <c r="I41" s="9"/>
      <c r="J41" s="9"/>
      <c r="K41" s="9">
        <v>23.400009155273438</v>
      </c>
      <c r="L41" s="9">
        <v>0.6939076206233412</v>
      </c>
    </row>
    <row r="42" spans="1:12" ht="12.75">
      <c r="A42" s="9"/>
      <c r="B42" s="9"/>
      <c r="C42" s="9"/>
      <c r="D42" s="9"/>
      <c r="E42" s="9"/>
      <c r="F42" s="9"/>
      <c r="G42" s="9"/>
      <c r="H42" s="9"/>
      <c r="I42" s="9"/>
      <c r="J42" s="9"/>
      <c r="K42" s="9">
        <v>24.000009536743164</v>
      </c>
      <c r="L42" s="9">
        <v>0.710392353334382</v>
      </c>
    </row>
    <row r="43" spans="1:12" ht="12.75">
      <c r="A43" s="9"/>
      <c r="B43" s="9"/>
      <c r="C43" s="9"/>
      <c r="D43" s="9"/>
      <c r="E43" s="9"/>
      <c r="F43" s="9"/>
      <c r="G43" s="9"/>
      <c r="H43" s="9"/>
      <c r="I43" s="9"/>
      <c r="J43" s="9"/>
      <c r="K43" s="9">
        <v>24.60000991821289</v>
      </c>
      <c r="L43" s="9">
        <v>0.7267207263032678</v>
      </c>
    </row>
    <row r="44" spans="1:12" ht="12.75">
      <c r="A44" s="9"/>
      <c r="B44" s="9"/>
      <c r="C44" s="9"/>
      <c r="D44" s="9"/>
      <c r="E44" s="9"/>
      <c r="F44" s="9"/>
      <c r="G44" s="9"/>
      <c r="H44" s="9"/>
      <c r="I44" s="9"/>
      <c r="J44" s="9"/>
      <c r="K44" s="9">
        <v>25.200010299682617</v>
      </c>
      <c r="L44" s="9">
        <v>0.7428828193912037</v>
      </c>
    </row>
    <row r="45" spans="1:12" ht="13.5">
      <c r="A45" s="14"/>
      <c r="B45" s="14"/>
      <c r="C45" s="14"/>
      <c r="D45" s="14"/>
      <c r="E45" s="14"/>
      <c r="F45" s="14"/>
      <c r="G45" s="14"/>
      <c r="H45" s="14"/>
      <c r="I45" s="14"/>
      <c r="J45" s="14"/>
      <c r="K45" s="9">
        <v>25.800010681152344</v>
      </c>
      <c r="L45" s="9">
        <v>0.7588684608102164</v>
      </c>
    </row>
    <row r="46" spans="11:12" ht="12.75">
      <c r="K46" s="9">
        <v>26.40001106262207</v>
      </c>
      <c r="L46" s="9">
        <v>0.7746672456204122</v>
      </c>
    </row>
    <row r="47" spans="11:12" ht="12.75">
      <c r="K47" s="9">
        <v>27.000011444091797</v>
      </c>
      <c r="L47" s="9">
        <v>0.79026855606886</v>
      </c>
    </row>
    <row r="48" spans="11:12" ht="12.75">
      <c r="K48" s="9">
        <v>27.600011825561523</v>
      </c>
      <c r="L48" s="9">
        <v>0.8056615837637888</v>
      </c>
    </row>
    <row r="49" spans="11:12" ht="12.75">
      <c r="K49" s="9">
        <v>28.20001220703125</v>
      </c>
      <c r="L49" s="9">
        <v>0.8208353536644704</v>
      </c>
    </row>
    <row r="50" spans="11:12" ht="12.75">
      <c r="K50" s="9">
        <v>28.800012588500977</v>
      </c>
      <c r="L50" s="9">
        <v>0.8357787498529835</v>
      </c>
    </row>
    <row r="51" spans="11:12" ht="12.75">
      <c r="K51" s="9">
        <v>29.400012969970703</v>
      </c>
      <c r="L51" s="9">
        <v>0.850480543039098</v>
      </c>
    </row>
    <row r="52" spans="11:12" ht="12.75">
      <c r="K52" s="9">
        <v>30.00001335144043</v>
      </c>
      <c r="L52" s="9">
        <v>0.8649294197339227</v>
      </c>
    </row>
    <row r="53" spans="11:12" ht="12.75">
      <c r="K53" s="9">
        <v>30.600013732910156</v>
      </c>
      <c r="L53" s="9">
        <v>0.8791140130118564</v>
      </c>
    </row>
    <row r="54" spans="11:12" ht="12.75">
      <c r="K54" s="9">
        <v>31.200014114379883</v>
      </c>
      <c r="L54" s="9">
        <v>0.8930229347639259</v>
      </c>
    </row>
    <row r="55" spans="1:12" ht="12.75">
      <c r="A55" t="s">
        <v>85</v>
      </c>
      <c r="B55" t="s">
        <v>123</v>
      </c>
      <c r="C55" t="s">
        <v>85</v>
      </c>
      <c r="D55" t="s">
        <v>98</v>
      </c>
      <c r="G55" t="s">
        <v>85</v>
      </c>
      <c r="H55" t="s">
        <v>124</v>
      </c>
      <c r="K55" s="9">
        <v>31.80001449584961</v>
      </c>
      <c r="L55" s="9">
        <v>0.9066448093289831</v>
      </c>
    </row>
    <row r="56" spans="1:12" ht="12.75">
      <c r="A56">
        <v>0</v>
      </c>
      <c r="B56">
        <v>0</v>
      </c>
      <c r="C56">
        <v>0</v>
      </c>
      <c r="D56">
        <v>0</v>
      </c>
      <c r="K56" s="9">
        <v>32.4000129699707</v>
      </c>
      <c r="L56" s="9">
        <v>0.9199682665046038</v>
      </c>
    </row>
    <row r="57" spans="1:12" ht="12.75">
      <c r="A57">
        <v>0</v>
      </c>
      <c r="B57">
        <v>0</v>
      </c>
      <c r="C57">
        <v>20</v>
      </c>
      <c r="D57">
        <v>0.575</v>
      </c>
      <c r="K57" s="9">
        <v>33.0000114440918</v>
      </c>
      <c r="L57" s="9">
        <v>0.93298210513544</v>
      </c>
    </row>
    <row r="58" spans="1:12" ht="12.75">
      <c r="A58">
        <v>0</v>
      </c>
      <c r="B58">
        <v>0</v>
      </c>
      <c r="C58">
        <v>40</v>
      </c>
      <c r="D58">
        <v>1.076</v>
      </c>
      <c r="K58" s="9">
        <v>33.60000991821289</v>
      </c>
      <c r="L58" s="9">
        <v>0.945675200525596</v>
      </c>
    </row>
    <row r="59" spans="1:12" ht="12.75">
      <c r="A59">
        <v>20</v>
      </c>
      <c r="B59">
        <v>0.54</v>
      </c>
      <c r="C59">
        <v>60</v>
      </c>
      <c r="D59">
        <v>1.086</v>
      </c>
      <c r="K59" s="9">
        <v>34.200008392333984</v>
      </c>
      <c r="L59" s="9">
        <v>0.9580365858835571</v>
      </c>
    </row>
    <row r="60" spans="1:12" ht="12.75">
      <c r="A60">
        <v>20</v>
      </c>
      <c r="B60">
        <v>0.5</v>
      </c>
      <c r="C60">
        <v>100</v>
      </c>
      <c r="D60">
        <v>0.5533333333333333</v>
      </c>
      <c r="K60" s="9">
        <v>34.80000686645508</v>
      </c>
      <c r="L60" s="9">
        <v>0.9700554905716797</v>
      </c>
    </row>
    <row r="61" spans="1:12" ht="12.75">
      <c r="A61">
        <v>20</v>
      </c>
      <c r="B61">
        <v>0.3</v>
      </c>
      <c r="K61" s="9">
        <v>35.40000534057617</v>
      </c>
      <c r="L61" s="9">
        <v>0.9817213787203747</v>
      </c>
    </row>
    <row r="62" spans="1:12" ht="12.75">
      <c r="A62">
        <v>20</v>
      </c>
      <c r="B62">
        <v>0.96</v>
      </c>
      <c r="K62" s="9">
        <v>36.000003814697266</v>
      </c>
      <c r="L62" s="9">
        <v>0.9930239879904181</v>
      </c>
    </row>
    <row r="63" spans="1:12" ht="12.75">
      <c r="A63">
        <v>40</v>
      </c>
      <c r="B63">
        <v>1.08</v>
      </c>
      <c r="K63" s="9">
        <v>36.60000228881836</v>
      </c>
      <c r="L63" s="9">
        <v>1.0039533682567847</v>
      </c>
    </row>
    <row r="64" spans="1:12" ht="12.75">
      <c r="A64">
        <v>40</v>
      </c>
      <c r="B64">
        <v>1.2</v>
      </c>
      <c r="K64" s="9">
        <v>37.20000076293945</v>
      </c>
      <c r="L64" s="9">
        <v>1.0144999199792057</v>
      </c>
    </row>
    <row r="65" spans="1:12" ht="12.75">
      <c r="A65">
        <v>40</v>
      </c>
      <c r="B65">
        <v>0.68</v>
      </c>
      <c r="K65" s="9">
        <v>37.79999923706055</v>
      </c>
      <c r="L65" s="9">
        <v>1.024654432018502</v>
      </c>
    </row>
    <row r="66" spans="1:12" ht="12.75">
      <c r="A66">
        <v>40</v>
      </c>
      <c r="B66">
        <v>1.16</v>
      </c>
      <c r="K66" s="9">
        <v>38.39999771118164</v>
      </c>
      <c r="L66" s="9">
        <v>1.034408118653842</v>
      </c>
    </row>
    <row r="67" spans="1:12" ht="12.75">
      <c r="A67">
        <v>40</v>
      </c>
      <c r="B67">
        <v>1.26</v>
      </c>
      <c r="K67" s="9">
        <v>38.999996185302734</v>
      </c>
      <c r="L67" s="9">
        <v>1.0437526555545262</v>
      </c>
    </row>
    <row r="68" spans="1:12" ht="12.75">
      <c r="A68">
        <v>60</v>
      </c>
      <c r="B68">
        <v>1.06</v>
      </c>
      <c r="K68" s="9">
        <v>39.59999465942383</v>
      </c>
      <c r="L68" s="9">
        <v>1.052680214460868</v>
      </c>
    </row>
    <row r="69" spans="1:12" ht="12.75">
      <c r="A69">
        <v>60</v>
      </c>
      <c r="B69">
        <v>1.35</v>
      </c>
      <c r="K69" s="9">
        <v>40.19999313354492</v>
      </c>
      <c r="L69" s="9">
        <v>1.0611834963322835</v>
      </c>
    </row>
    <row r="70" spans="1:12" ht="12.75">
      <c r="A70">
        <v>60</v>
      </c>
      <c r="B70">
        <v>1.3</v>
      </c>
      <c r="K70" s="9">
        <v>40.799991607666016</v>
      </c>
      <c r="L70" s="9">
        <v>1.069255762726882</v>
      </c>
    </row>
    <row r="71" spans="1:12" ht="12.75">
      <c r="A71">
        <v>60</v>
      </c>
      <c r="B71">
        <v>0.94</v>
      </c>
      <c r="K71" s="9">
        <v>41.39999008178711</v>
      </c>
      <c r="L71" s="9">
        <v>1.0768908651856595</v>
      </c>
    </row>
    <row r="72" spans="1:12" ht="12.75">
      <c r="A72">
        <v>60</v>
      </c>
      <c r="B72">
        <v>0.78</v>
      </c>
      <c r="K72" s="9">
        <v>41.9999885559082</v>
      </c>
      <c r="L72" s="9">
        <v>1.0840832724058203</v>
      </c>
    </row>
    <row r="73" spans="1:12" ht="12.75">
      <c r="A73">
        <v>100</v>
      </c>
      <c r="B73">
        <v>0.39</v>
      </c>
      <c r="K73" s="9">
        <v>42.5999870300293</v>
      </c>
      <c r="L73" s="9">
        <v>1.0908280950016804</v>
      </c>
    </row>
    <row r="74" spans="1:12" ht="12.75">
      <c r="A74">
        <v>100</v>
      </c>
      <c r="B74">
        <v>0.6</v>
      </c>
      <c r="K74" s="9">
        <v>43.19998550415039</v>
      </c>
      <c r="L74" s="9">
        <v>1.0971211076679697</v>
      </c>
    </row>
    <row r="75" spans="1:12" ht="12.75">
      <c r="A75">
        <v>100</v>
      </c>
      <c r="B75">
        <v>0.67</v>
      </c>
      <c r="K75" s="9">
        <v>43.799983978271484</v>
      </c>
      <c r="L75" s="9">
        <v>1.1029587685789093</v>
      </c>
    </row>
    <row r="76" spans="11:12" ht="12.75">
      <c r="K76" s="9">
        <v>44.39998245239258</v>
      </c>
      <c r="L76" s="9">
        <v>1.108338235877089</v>
      </c>
    </row>
    <row r="77" spans="11:12" ht="12.75">
      <c r="K77" s="9">
        <v>44.99998092651367</v>
      </c>
      <c r="L77" s="9">
        <v>1.113257381128563</v>
      </c>
    </row>
    <row r="78" spans="11:12" ht="12.75">
      <c r="K78" s="9">
        <v>45.599979400634766</v>
      </c>
      <c r="L78" s="9">
        <v>1.117714799644549</v>
      </c>
    </row>
    <row r="79" spans="11:12" ht="12.75">
      <c r="K79" s="9">
        <v>46.19997787475586</v>
      </c>
      <c r="L79" s="9">
        <v>1.1217098175952698</v>
      </c>
    </row>
    <row r="80" spans="11:12" ht="12.75">
      <c r="K80" s="9">
        <v>46.79997634887695</v>
      </c>
      <c r="L80" s="9">
        <v>1.125242495867565</v>
      </c>
    </row>
    <row r="81" spans="11:12" ht="12.75">
      <c r="K81" s="9">
        <v>47.39997482299805</v>
      </c>
      <c r="L81" s="9">
        <v>1.128313630644526</v>
      </c>
    </row>
    <row r="82" spans="11:12" ht="12.75">
      <c r="K82" s="9">
        <v>47.99997329711914</v>
      </c>
      <c r="L82" s="9">
        <v>1.1309247507122653</v>
      </c>
    </row>
    <row r="83" spans="11:12" ht="12.75">
      <c r="K83" s="9">
        <v>48.599971771240234</v>
      </c>
      <c r="L83" s="9">
        <v>1.1330781115256514</v>
      </c>
    </row>
    <row r="84" spans="11:12" ht="12.75">
      <c r="K84" s="9">
        <v>49.19997024536133</v>
      </c>
      <c r="L84" s="9">
        <v>1.134776686091054</v>
      </c>
    </row>
    <row r="85" spans="11:12" ht="12.75">
      <c r="K85" s="9">
        <v>49.79996871948242</v>
      </c>
      <c r="L85" s="9">
        <v>1.1360241527495618</v>
      </c>
    </row>
    <row r="86" spans="11:12" ht="12.75">
      <c r="K86" s="9">
        <v>50.399967193603516</v>
      </c>
      <c r="L86" s="9">
        <v>1.1368248799683804</v>
      </c>
    </row>
    <row r="87" spans="11:12" ht="12.75">
      <c r="K87" s="9">
        <v>50.99996566772461</v>
      </c>
      <c r="L87" s="9">
        <v>1.137183908270924</v>
      </c>
    </row>
    <row r="88" spans="11:12" ht="12.75">
      <c r="K88" s="9">
        <v>51.5999641418457</v>
      </c>
      <c r="L88" s="9">
        <v>1.1371069294572105</v>
      </c>
    </row>
    <row r="89" spans="11:12" ht="12.75">
      <c r="K89" s="9">
        <v>52.1999626159668</v>
      </c>
      <c r="L89" s="9">
        <v>1.1366002632852783</v>
      </c>
    </row>
    <row r="90" spans="11:12" ht="12.75">
      <c r="K90" s="9">
        <v>52.79996109008789</v>
      </c>
      <c r="L90" s="9">
        <v>1.1356708318013322</v>
      </c>
    </row>
    <row r="91" spans="11:12" ht="12.75">
      <c r="K91" s="9">
        <v>53.399959564208984</v>
      </c>
      <c r="L91" s="9">
        <v>1.1343261315209405</v>
      </c>
    </row>
    <row r="92" spans="11:12" ht="12.75">
      <c r="K92" s="9">
        <v>53.99995803833008</v>
      </c>
      <c r="L92" s="9">
        <v>1.1325742036758064</v>
      </c>
    </row>
    <row r="93" spans="11:12" ht="12.75">
      <c r="K93" s="9">
        <v>54.59995651245117</v>
      </c>
      <c r="L93" s="9">
        <v>1.1304236027502885</v>
      </c>
    </row>
    <row r="94" spans="11:12" ht="12.75">
      <c r="K94" s="9">
        <v>55.199954986572266</v>
      </c>
      <c r="L94" s="9">
        <v>1.1278833635389298</v>
      </c>
    </row>
    <row r="95" spans="11:12" ht="12.75">
      <c r="K95" s="9">
        <v>55.79995346069336</v>
      </c>
      <c r="L95" s="9">
        <v>1.1249629669607728</v>
      </c>
    </row>
    <row r="96" spans="11:12" ht="12.75">
      <c r="K96" s="9">
        <v>56.39995193481445</v>
      </c>
      <c r="L96" s="9">
        <v>1.1216723048682307</v>
      </c>
    </row>
    <row r="97" spans="11:12" ht="12.75">
      <c r="K97" s="9">
        <v>56.99995040893555</v>
      </c>
      <c r="L97" s="9">
        <v>1.1180216440878143</v>
      </c>
    </row>
    <row r="98" spans="11:12" ht="12.75">
      <c r="K98" s="9">
        <v>57.59994888305664</v>
      </c>
      <c r="L98" s="9">
        <v>1.114021589927229</v>
      </c>
    </row>
    <row r="99" spans="11:12" ht="12.75">
      <c r="K99" s="9">
        <v>58.199947357177734</v>
      </c>
      <c r="L99" s="9">
        <v>1.1096830493783534</v>
      </c>
    </row>
    <row r="100" spans="11:12" ht="12.75">
      <c r="K100" s="9">
        <v>58.79994583129883</v>
      </c>
      <c r="L100" s="9">
        <v>1.1050171942385838</v>
      </c>
    </row>
    <row r="101" spans="11:12" ht="12.75">
      <c r="K101" s="9">
        <v>59.39994430541992</v>
      </c>
      <c r="L101" s="9">
        <v>1.1000354243641732</v>
      </c>
    </row>
    <row r="102" spans="11:12" ht="12.75">
      <c r="K102" s="9">
        <v>59.999942779541016</v>
      </c>
      <c r="L102" s="9">
        <v>1.0947493312586798</v>
      </c>
    </row>
    <row r="103" spans="11:12" ht="12.75">
      <c r="K103" s="9">
        <v>60.59994125366211</v>
      </c>
      <c r="L103" s="9">
        <v>1.0891706621877209</v>
      </c>
    </row>
    <row r="104" spans="11:12" ht="12.75">
      <c r="K104" s="9">
        <v>61.1999397277832</v>
      </c>
      <c r="L104" s="9">
        <v>1.083311284998108</v>
      </c>
    </row>
    <row r="105" spans="11:12" ht="12.75">
      <c r="K105" s="9">
        <v>61.7999382019043</v>
      </c>
      <c r="L105" s="9">
        <v>1.0771831538053558</v>
      </c>
    </row>
    <row r="106" spans="11:12" ht="12.75">
      <c r="K106" s="9">
        <v>62.39993667602539</v>
      </c>
      <c r="L106" s="9">
        <v>1.0707982756987144</v>
      </c>
    </row>
    <row r="107" spans="11:12" ht="12.75">
      <c r="K107" s="9">
        <v>62.999935150146484</v>
      </c>
      <c r="L107" s="9">
        <v>1.064168678597533</v>
      </c>
    </row>
    <row r="108" spans="11:12" ht="12.75">
      <c r="K108" s="9">
        <v>63.59993362426758</v>
      </c>
      <c r="L108" s="9">
        <v>1.0573063803770886</v>
      </c>
    </row>
    <row r="109" spans="11:12" ht="12.75">
      <c r="K109" s="9">
        <v>64.19993591308594</v>
      </c>
      <c r="L109" s="9">
        <v>1.0502233136571189</v>
      </c>
    </row>
    <row r="110" spans="11:12" ht="12.75">
      <c r="K110" s="9">
        <v>64.79993438720703</v>
      </c>
      <c r="L110" s="9">
        <v>1.0429314793045823</v>
      </c>
    </row>
    <row r="111" spans="11:12" ht="12.75">
      <c r="K111" s="9">
        <v>65.39993286132812</v>
      </c>
      <c r="L111" s="9">
        <v>1.0354426496093134</v>
      </c>
    </row>
    <row r="112" spans="11:12" ht="12.75">
      <c r="K112" s="9">
        <v>65.99993133544922</v>
      </c>
      <c r="L112" s="9">
        <v>1.0277685221722155</v>
      </c>
    </row>
    <row r="113" spans="11:12" ht="12.75">
      <c r="K113" s="9">
        <v>66.59992980957031</v>
      </c>
      <c r="L113" s="9">
        <v>1.019920652260944</v>
      </c>
    </row>
    <row r="114" spans="11:12" ht="12.75">
      <c r="K114" s="9">
        <v>67.1999282836914</v>
      </c>
      <c r="L114" s="9">
        <v>1.0119104311648193</v>
      </c>
    </row>
    <row r="115" spans="11:12" ht="12.75">
      <c r="K115" s="9">
        <v>67.7999267578125</v>
      </c>
      <c r="L115" s="9">
        <v>1.0037490662199853</v>
      </c>
    </row>
    <row r="116" spans="11:12" ht="12.75">
      <c r="K116" s="9">
        <v>68.3999252319336</v>
      </c>
      <c r="L116" s="9">
        <v>0.9954475625073571</v>
      </c>
    </row>
    <row r="117" spans="11:12" ht="12.75">
      <c r="K117" s="9">
        <v>68.99992370605469</v>
      </c>
      <c r="L117" s="9">
        <v>0.9870167062145553</v>
      </c>
    </row>
    <row r="118" spans="11:12" ht="12.75">
      <c r="K118" s="9">
        <v>69.59992218017578</v>
      </c>
      <c r="L118" s="9">
        <v>0.9784670496426295</v>
      </c>
    </row>
    <row r="119" spans="11:12" ht="12.75">
      <c r="K119" s="9">
        <v>70.19992065429688</v>
      </c>
      <c r="L119" s="9">
        <v>0.9698088978289582</v>
      </c>
    </row>
    <row r="120" spans="11:12" ht="12.75">
      <c r="K120" s="9">
        <v>70.79991912841797</v>
      </c>
      <c r="L120" s="9">
        <v>0.9610522967492774</v>
      </c>
    </row>
    <row r="121" spans="11:12" ht="12.75">
      <c r="K121" s="9">
        <v>71.39991760253906</v>
      </c>
      <c r="L121" s="9">
        <v>0.9522070230543345</v>
      </c>
    </row>
    <row r="122" spans="11:12" ht="12.75">
      <c r="K122" s="9">
        <v>71.99991607666016</v>
      </c>
      <c r="L122" s="9">
        <v>0.9432825752902062</v>
      </c>
    </row>
    <row r="123" spans="11:12" ht="12.75">
      <c r="K123" s="9">
        <v>72.59991455078125</v>
      </c>
      <c r="L123" s="9">
        <v>0.9342881665457772</v>
      </c>
    </row>
    <row r="124" spans="11:12" ht="12.75">
      <c r="K124" s="9">
        <v>73.19991302490234</v>
      </c>
      <c r="L124" s="9">
        <v>0.9252327184662906</v>
      </c>
    </row>
    <row r="125" spans="11:12" ht="12.75">
      <c r="K125" s="9">
        <v>73.79991149902344</v>
      </c>
      <c r="L125" s="9">
        <v>0.9161248565681311</v>
      </c>
    </row>
    <row r="126" spans="11:12" ht="12.75">
      <c r="K126" s="9">
        <v>74.39990997314453</v>
      </c>
      <c r="L126" s="9">
        <v>0.9069729067871241</v>
      </c>
    </row>
    <row r="127" spans="11:12" ht="12.75">
      <c r="K127" s="9">
        <v>74.99990844726562</v>
      </c>
      <c r="L127" s="9">
        <v>0.897784893190495</v>
      </c>
    </row>
    <row r="128" spans="11:12" ht="12.75">
      <c r="K128" s="9">
        <v>75.59990692138672</v>
      </c>
      <c r="L128" s="9">
        <v>0.8885685367812582</v>
      </c>
    </row>
    <row r="129" spans="11:12" ht="12.75">
      <c r="K129" s="9">
        <v>76.19990539550781</v>
      </c>
      <c r="L129" s="9">
        <v>0.8793312553230436</v>
      </c>
    </row>
    <row r="130" spans="11:12" ht="12.75">
      <c r="K130" s="9">
        <v>76.7999038696289</v>
      </c>
      <c r="L130" s="9">
        <v>0.8700801641132819</v>
      </c>
    </row>
    <row r="131" spans="11:12" ht="12.75">
      <c r="K131" s="9">
        <v>77.39990234375</v>
      </c>
      <c r="L131" s="9">
        <v>0.8608220776330542</v>
      </c>
    </row>
    <row r="132" spans="11:12" ht="12.75">
      <c r="K132" s="9">
        <v>77.9999008178711</v>
      </c>
      <c r="L132" s="9">
        <v>0.8515635120028426</v>
      </c>
    </row>
    <row r="133" spans="11:12" ht="12.75">
      <c r="K133" s="9">
        <v>78.59989929199219</v>
      </c>
      <c r="L133" s="9">
        <v>0.8423106881747576</v>
      </c>
    </row>
    <row r="134" spans="11:12" ht="12.75">
      <c r="K134" s="9">
        <v>79.19989776611328</v>
      </c>
      <c r="L134" s="9">
        <v>0.8330695357935088</v>
      </c>
    </row>
    <row r="135" spans="11:12" ht="12.75">
      <c r="K135" s="9">
        <v>79.79989624023438</v>
      </c>
      <c r="L135" s="9">
        <v>0.8238456976604459</v>
      </c>
    </row>
    <row r="136" spans="11:12" ht="12.75">
      <c r="K136" s="9">
        <v>80.39989471435547</v>
      </c>
      <c r="L136" s="9">
        <v>0.8146445347372637</v>
      </c>
    </row>
    <row r="137" spans="11:12" ht="12.75">
      <c r="K137" s="9">
        <v>80.99989318847656</v>
      </c>
      <c r="L137" s="9">
        <v>0.805471131628516</v>
      </c>
    </row>
    <row r="138" spans="11:12" ht="12.75">
      <c r="K138" s="9">
        <v>81.59989166259766</v>
      </c>
      <c r="L138" s="9">
        <v>0.7963303024847459</v>
      </c>
    </row>
    <row r="139" spans="11:12" ht="12.75">
      <c r="K139" s="9">
        <v>82.19989013671875</v>
      </c>
      <c r="L139" s="9">
        <v>0.7872265972708944</v>
      </c>
    </row>
    <row r="140" spans="11:12" ht="12.75">
      <c r="K140" s="9">
        <v>82.79988861083984</v>
      </c>
      <c r="L140" s="9">
        <v>0.7781643083475492</v>
      </c>
    </row>
    <row r="141" spans="11:12" ht="12.75">
      <c r="K141" s="9">
        <v>83.39988708496094</v>
      </c>
      <c r="L141" s="9">
        <v>0.7691474773156022</v>
      </c>
    </row>
    <row r="142" spans="11:12" ht="12.75">
      <c r="K142" s="9">
        <v>83.99988555908203</v>
      </c>
      <c r="L142" s="9">
        <v>0.7601799020778711</v>
      </c>
    </row>
    <row r="143" spans="11:12" ht="12.75">
      <c r="K143" s="9">
        <v>84.59988403320312</v>
      </c>
      <c r="L143" s="9">
        <v>0.75126514407429</v>
      </c>
    </row>
    <row r="144" spans="11:12" ht="12.75">
      <c r="K144" s="9">
        <v>85.19988250732422</v>
      </c>
      <c r="L144" s="9">
        <v>0.7424065356502348</v>
      </c>
    </row>
    <row r="145" spans="11:12" ht="12.75">
      <c r="K145" s="9">
        <v>85.79988098144531</v>
      </c>
      <c r="L145" s="9">
        <v>0.7336071875205256</v>
      </c>
    </row>
    <row r="146" spans="11:12" ht="12.75">
      <c r="K146" s="9">
        <v>86.3998794555664</v>
      </c>
      <c r="L146" s="9">
        <v>0.724869996294529</v>
      </c>
    </row>
    <row r="147" spans="11:12" ht="12.75">
      <c r="K147" s="9">
        <v>86.9998779296875</v>
      </c>
      <c r="L147" s="9">
        <v>0.7161976520305889</v>
      </c>
    </row>
    <row r="148" spans="11:12" ht="12.75">
      <c r="K148" s="9">
        <v>87.5998764038086</v>
      </c>
      <c r="L148" s="9">
        <v>0.707592645790757</v>
      </c>
    </row>
    <row r="149" spans="11:12" ht="12.75">
      <c r="K149" s="9">
        <v>88.19987487792969</v>
      </c>
      <c r="L149" s="9">
        <v>0.6990572771693918</v>
      </c>
    </row>
    <row r="150" spans="11:12" ht="12.75">
      <c r="K150" s="9">
        <v>88.79987335205078</v>
      </c>
      <c r="L150" s="9">
        <v>0.6905936617717365</v>
      </c>
    </row>
    <row r="151" spans="11:12" ht="12.75">
      <c r="K151" s="9">
        <v>89.39987182617188</v>
      </c>
      <c r="L151" s="9">
        <v>0.6822037386209587</v>
      </c>
    </row>
    <row r="152" spans="11:12" ht="12.75">
      <c r="K152" s="9">
        <v>89.99987030029297</v>
      </c>
      <c r="L152" s="9">
        <v>0.6738892774744408</v>
      </c>
    </row>
    <row r="153" spans="11:12" ht="12.75">
      <c r="K153" s="9">
        <v>90.59986877441406</v>
      </c>
      <c r="L153" s="9">
        <v>0.6656518860322441</v>
      </c>
    </row>
    <row r="154" spans="11:12" ht="12.75">
      <c r="K154" s="9">
        <v>91.19986724853516</v>
      </c>
      <c r="L154" s="9">
        <v>0.6574930170227248</v>
      </c>
    </row>
    <row r="155" spans="11:12" ht="12.75">
      <c r="K155" s="9">
        <v>91.79986572265625</v>
      </c>
      <c r="L155" s="9">
        <v>0.6494139751521705</v>
      </c>
    </row>
    <row r="156" spans="11:12" ht="12.75">
      <c r="K156" s="9">
        <v>92.39986419677734</v>
      </c>
      <c r="L156" s="9">
        <v>0.6414159239071315</v>
      </c>
    </row>
    <row r="157" spans="11:12" ht="12.75">
      <c r="K157" s="9">
        <v>92.99986267089844</v>
      </c>
      <c r="L157" s="9">
        <v>0.6334998921997691</v>
      </c>
    </row>
    <row r="158" spans="11:12" ht="12.75">
      <c r="K158" s="9">
        <v>93.59986114501953</v>
      </c>
      <c r="L158" s="9">
        <v>0.6256667808481023</v>
      </c>
    </row>
    <row r="159" spans="11:12" ht="12.75">
      <c r="K159" s="9">
        <v>94.19985961914062</v>
      </c>
      <c r="L159" s="9">
        <v>0.6179173688844591</v>
      </c>
    </row>
    <row r="160" spans="11:12" ht="12.75">
      <c r="K160" s="9">
        <v>94.79985809326172</v>
      </c>
      <c r="L160" s="9">
        <v>0.6102523196867569</v>
      </c>
    </row>
    <row r="161" spans="11:12" ht="12.75">
      <c r="K161" s="9">
        <v>95.39985656738281</v>
      </c>
      <c r="L161" s="9">
        <v>0.6026721869284508</v>
      </c>
    </row>
    <row r="162" spans="11:12" ht="12.75">
      <c r="K162" s="9">
        <v>95.9998550415039</v>
      </c>
      <c r="L162" s="9">
        <v>0.5951774203440898</v>
      </c>
    </row>
    <row r="163" spans="11:12" ht="12.75">
      <c r="K163" s="9">
        <v>96.599853515625</v>
      </c>
      <c r="L163" s="9">
        <v>0.5877683713084422</v>
      </c>
    </row>
    <row r="164" spans="11:12" ht="12.75">
      <c r="K164" s="9">
        <v>97.1998519897461</v>
      </c>
      <c r="L164" s="9">
        <v>0.5804452982280446</v>
      </c>
    </row>
    <row r="165" spans="11:12" ht="12.75">
      <c r="K165" s="9">
        <v>97.79985046386719</v>
      </c>
      <c r="L165" s="9">
        <v>0.5732083717448855</v>
      </c>
    </row>
    <row r="166" spans="11:12" ht="12.75">
      <c r="K166" s="9">
        <v>98.39984893798828</v>
      </c>
      <c r="L166" s="9">
        <v>0.5660576797526436</v>
      </c>
    </row>
    <row r="167" spans="11:12" ht="12.75">
      <c r="K167" s="9">
        <v>98.99984741210938</v>
      </c>
      <c r="L167" s="9">
        <v>0.5589932322265971</v>
      </c>
    </row>
    <row r="168" spans="11:12" ht="12.75">
      <c r="K168" s="9">
        <v>99.59984588623047</v>
      </c>
      <c r="L168" s="9">
        <v>0.5520149658688827</v>
      </c>
    </row>
    <row r="169" spans="11:12" ht="12.75">
      <c r="K169" s="9">
        <v>100.19984436035156</v>
      </c>
      <c r="L169" s="9">
        <v>0.5451227485713268</v>
      </c>
    </row>
    <row r="170" spans="11:12" ht="12.75">
      <c r="K170" s="9">
        <v>100.79984283447266</v>
      </c>
      <c r="L170" s="9">
        <v>0.538316383698514</v>
      </c>
    </row>
    <row r="171" spans="11:12" ht="12.75">
      <c r="K171" s="9">
        <v>101.39984130859375</v>
      </c>
      <c r="L171" s="9">
        <v>0.5315956141941628</v>
      </c>
    </row>
    <row r="172" spans="11:12" ht="12.75">
      <c r="K172" s="9">
        <v>101.99983978271484</v>
      </c>
      <c r="L172" s="9">
        <v>0.5249601265142235</v>
      </c>
    </row>
    <row r="173" spans="11:12" ht="12.75">
      <c r="K173" s="9">
        <v>102.59983825683594</v>
      </c>
      <c r="L173" s="9">
        <v>0.5184095543903986</v>
      </c>
    </row>
    <row r="174" spans="11:12" ht="12.75">
      <c r="K174" s="9">
        <v>103.19983673095703</v>
      </c>
      <c r="L174" s="9">
        <v>0.5119434824280411</v>
      </c>
    </row>
    <row r="175" spans="11:12" ht="12.75">
      <c r="K175" s="9">
        <v>103.79983520507812</v>
      </c>
      <c r="L175" s="9">
        <v>0.5055614495425823</v>
      </c>
    </row>
    <row r="176" spans="11:12" ht="12.75">
      <c r="K176" s="9">
        <v>104.39983367919922</v>
      </c>
      <c r="L176" s="9">
        <v>0.4992629522388123</v>
      </c>
    </row>
    <row r="177" spans="11:12" ht="12.75">
      <c r="K177" s="9">
        <v>104.99983215332031</v>
      </c>
      <c r="L177" s="9">
        <v>0.493047447737457</v>
      </c>
    </row>
    <row r="178" spans="11:12" ht="12.75">
      <c r="K178" s="9">
        <v>105.5998306274414</v>
      </c>
      <c r="L178" s="9">
        <v>0.4869143569536049</v>
      </c>
    </row>
    <row r="179" spans="11:12" ht="12.75">
      <c r="K179" s="9">
        <v>106.1998291015625</v>
      </c>
      <c r="L179" s="9">
        <v>0.4808630673315913</v>
      </c>
    </row>
    <row r="180" spans="11:12" ht="12.75">
      <c r="K180" s="9">
        <v>106.7998275756836</v>
      </c>
      <c r="L180" s="9">
        <v>0.4748929355410034</v>
      </c>
    </row>
    <row r="181" spans="11:12" ht="12.75">
      <c r="K181" s="9">
        <v>107.39982604980469</v>
      </c>
      <c r="L181" s="9">
        <v>0.4690032900384773</v>
      </c>
    </row>
    <row r="182" spans="11:12" ht="12.75">
      <c r="K182" s="9">
        <v>107.99982452392578</v>
      </c>
      <c r="L182" s="9">
        <v>0.4631934334999653</v>
      </c>
    </row>
    <row r="183" spans="11:12" ht="12.75">
      <c r="K183" s="9">
        <v>108.59982299804688</v>
      </c>
      <c r="L183" s="9">
        <v>0.4574626451281241</v>
      </c>
    </row>
    <row r="184" spans="11:12" ht="12.75">
      <c r="K184" s="9">
        <v>109.19982147216797</v>
      </c>
      <c r="L184" s="9">
        <v>0.4518101828394431</v>
      </c>
    </row>
    <row r="185" spans="11:12" ht="12.75">
      <c r="K185" s="9">
        <v>109.79981994628906</v>
      </c>
      <c r="L185" s="9">
        <v>0.4462352853356789</v>
      </c>
    </row>
    <row r="186" spans="11:12" ht="12.75">
      <c r="K186" s="9">
        <v>110.39981842041016</v>
      </c>
      <c r="L186" s="9">
        <v>0.44073717406409724</v>
      </c>
    </row>
    <row r="187" spans="11:12" ht="12.75">
      <c r="K187" s="9">
        <v>110.99981689453125</v>
      </c>
      <c r="L187" s="9">
        <v>0.4353150550709535</v>
      </c>
    </row>
    <row r="188" spans="11:12" ht="12.75">
      <c r="K188" s="9">
        <v>111.59981536865234</v>
      </c>
      <c r="L188" s="9">
        <v>0.42996812075255275</v>
      </c>
    </row>
    <row r="189" spans="11:12" ht="12.75">
      <c r="K189" s="9">
        <v>112.19981384277344</v>
      </c>
      <c r="L189" s="9">
        <v>0.42469555150814775</v>
      </c>
    </row>
    <row r="190" spans="11:12" ht="12.75">
      <c r="K190" s="9">
        <v>112.79981231689453</v>
      </c>
      <c r="L190" s="9">
        <v>0.4194965172988251</v>
      </c>
    </row>
    <row r="191" spans="11:12" ht="12.75">
      <c r="K191" s="9">
        <v>113.39981079101562</v>
      </c>
      <c r="L191" s="9">
        <v>0.41437017911643725</v>
      </c>
    </row>
    <row r="192" spans="11:12" ht="12.75">
      <c r="K192" s="9">
        <v>113.99980926513672</v>
      </c>
      <c r="L192" s="9">
        <v>0.40931569036651955</v>
      </c>
    </row>
    <row r="193" spans="11:12" ht="12.75">
      <c r="K193" s="9">
        <v>114.59980773925781</v>
      </c>
      <c r="L193" s="9">
        <v>0.4043321981690305</v>
      </c>
    </row>
    <row r="194" spans="11:12" ht="12.75">
      <c r="K194" s="9">
        <v>115.1998062133789</v>
      </c>
      <c r="L194" s="9">
        <v>0.39941884458063176</v>
      </c>
    </row>
    <row r="195" spans="11:12" ht="12.75">
      <c r="K195" s="9">
        <v>115.7998046875</v>
      </c>
      <c r="L195" s="9">
        <v>0.3945747677421147</v>
      </c>
    </row>
    <row r="196" spans="11:12" ht="12.75">
      <c r="K196" s="9">
        <v>116.3998031616211</v>
      </c>
      <c r="L196" s="9">
        <v>0.3897991029544611</v>
      </c>
    </row>
    <row r="197" spans="11:12" ht="12.75">
      <c r="K197" s="9">
        <v>116.99980163574219</v>
      </c>
      <c r="L197" s="9">
        <v>0.385090983686908</v>
      </c>
    </row>
    <row r="198" spans="11:12" ht="12.75">
      <c r="K198" s="9">
        <v>117.59980010986328</v>
      </c>
      <c r="L198" s="9">
        <v>0.3804495425202752</v>
      </c>
    </row>
    <row r="199" spans="11:12" ht="12.75">
      <c r="K199" s="9">
        <v>118.19979858398438</v>
      </c>
      <c r="L199" s="9">
        <v>0.3758739120286887</v>
      </c>
    </row>
    <row r="200" spans="11:12" ht="12.75">
      <c r="K200" s="9">
        <v>118.79979705810547</v>
      </c>
      <c r="L200" s="9">
        <v>0.3713632256027288</v>
      </c>
    </row>
    <row r="201" spans="11:12" ht="12.75">
      <c r="K201" s="9">
        <v>119.39979553222656</v>
      </c>
      <c r="L201" s="9">
        <v>0.3669166182169072</v>
      </c>
    </row>
    <row r="202" spans="11:12" ht="13.5">
      <c r="K202" s="14">
        <v>119.99979400634766</v>
      </c>
      <c r="L202" s="14">
        <v>0.3625332271442755</v>
      </c>
    </row>
  </sheetData>
  <sheetProtection selectLockedCells="1" selectUnlockedCells="1"/>
  <mergeCells count="2">
    <mergeCell ref="N1:R1"/>
    <mergeCell ref="N5:W5"/>
  </mergeCell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1"/>
</worksheet>
</file>

<file path=xl/worksheets/sheet17.xml><?xml version="1.0" encoding="utf-8"?>
<worksheet xmlns="http://schemas.openxmlformats.org/spreadsheetml/2006/main" xmlns:r="http://schemas.openxmlformats.org/officeDocument/2006/relationships">
  <sheetPr codeName="Feuil3"/>
  <dimension ref="A1:G10"/>
  <sheetViews>
    <sheetView workbookViewId="0" topLeftCell="A1">
      <selection activeCell="C3" sqref="C3"/>
    </sheetView>
  </sheetViews>
  <sheetFormatPr defaultColWidth="11.421875" defaultRowHeight="12.75"/>
  <cols>
    <col min="2" max="2" width="12.57421875" style="0" customWidth="1"/>
    <col min="3" max="7" width="6.7109375" style="0" customWidth="1"/>
  </cols>
  <sheetData>
    <row r="1" spans="2:6" ht="12.75">
      <c r="B1" s="42"/>
      <c r="C1" s="42"/>
      <c r="D1" s="42"/>
      <c r="E1" s="42"/>
      <c r="F1" s="42"/>
    </row>
    <row r="2" spans="2:7" ht="12.75">
      <c r="B2" s="43" t="s">
        <v>85</v>
      </c>
      <c r="C2" s="43" t="s">
        <v>204</v>
      </c>
      <c r="D2" s="43"/>
      <c r="E2" s="43"/>
      <c r="F2" s="43"/>
      <c r="G2" s="43"/>
    </row>
    <row r="3" spans="1:7" ht="12.75">
      <c r="A3" s="44" t="s">
        <v>205</v>
      </c>
      <c r="B3" s="45">
        <v>0</v>
      </c>
      <c r="C3" s="46">
        <v>0</v>
      </c>
      <c r="D3" s="46">
        <v>0</v>
      </c>
      <c r="E3" s="46">
        <v>0</v>
      </c>
      <c r="F3" s="46"/>
      <c r="G3" s="46"/>
    </row>
    <row r="4" spans="1:7" ht="12.75">
      <c r="A4" s="47" t="s">
        <v>142</v>
      </c>
      <c r="B4" s="45">
        <v>20</v>
      </c>
      <c r="C4" s="46">
        <v>0.54</v>
      </c>
      <c r="D4" s="46">
        <v>0.5</v>
      </c>
      <c r="E4" s="46">
        <v>0.3</v>
      </c>
      <c r="F4" s="46">
        <v>0.96</v>
      </c>
      <c r="G4" s="46"/>
    </row>
    <row r="5" spans="1:7" ht="12.75">
      <c r="A5" s="47"/>
      <c r="B5" s="45">
        <v>40</v>
      </c>
      <c r="C5" s="46">
        <v>1.08</v>
      </c>
      <c r="D5" s="46">
        <v>1.2</v>
      </c>
      <c r="E5" s="46">
        <v>0.68</v>
      </c>
      <c r="F5" s="46">
        <v>1.16</v>
      </c>
      <c r="G5" s="46">
        <v>1.26</v>
      </c>
    </row>
    <row r="6" spans="1:7" ht="12.75">
      <c r="A6" s="47"/>
      <c r="B6" s="45">
        <v>60</v>
      </c>
      <c r="C6" s="46">
        <v>1.06</v>
      </c>
      <c r="D6" s="46">
        <v>1.35</v>
      </c>
      <c r="E6" s="46">
        <v>1.3</v>
      </c>
      <c r="F6" s="46">
        <v>0.94</v>
      </c>
      <c r="G6" s="46">
        <v>0.78</v>
      </c>
    </row>
    <row r="7" spans="1:7" ht="12.75">
      <c r="A7" s="47"/>
      <c r="B7" s="45">
        <v>100</v>
      </c>
      <c r="C7" s="46">
        <v>0.39</v>
      </c>
      <c r="D7" s="46">
        <v>0.6</v>
      </c>
      <c r="E7" s="46">
        <v>0.67</v>
      </c>
      <c r="F7" s="46"/>
      <c r="G7" s="46"/>
    </row>
    <row r="9" ht="12.75">
      <c r="B9" t="s">
        <v>206</v>
      </c>
    </row>
    <row r="10" ht="12.75">
      <c r="B10" t="s">
        <v>207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9"/>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W202"/>
  <sheetViews>
    <sheetView workbookViewId="0" topLeftCell="A1">
      <selection activeCell="F2" sqref="F2"/>
    </sheetView>
  </sheetViews>
  <sheetFormatPr defaultColWidth="9.140625" defaultRowHeight="12.75"/>
  <cols>
    <col min="1" max="1" width="14.7109375" style="0" customWidth="1"/>
    <col min="2" max="12" width="12.7109375" style="0" customWidth="1"/>
    <col min="13" max="13" width="10.7109375" style="0" customWidth="1"/>
    <col min="14" max="23" width="12.7109375" style="0" customWidth="1"/>
  </cols>
  <sheetData>
    <row r="1" spans="1:18" ht="12.75">
      <c r="A1" t="s">
        <v>84</v>
      </c>
      <c r="K1" s="5" t="s">
        <v>85</v>
      </c>
      <c r="L1" s="5" t="s">
        <v>86</v>
      </c>
      <c r="M1" s="6" t="s">
        <v>87</v>
      </c>
      <c r="N1" s="7" t="s">
        <v>88</v>
      </c>
      <c r="O1" s="7"/>
      <c r="P1" s="7"/>
      <c r="Q1" s="7"/>
      <c r="R1" s="7"/>
    </row>
    <row r="2" spans="1:18" ht="12.75">
      <c r="A2" s="8">
        <v>37074.96506944444</v>
      </c>
      <c r="B2" t="s">
        <v>89</v>
      </c>
      <c r="K2" s="9">
        <v>0</v>
      </c>
      <c r="L2" s="9">
        <v>265.6060223644696</v>
      </c>
      <c r="M2" s="10">
        <v>0.00017361111111111112</v>
      </c>
      <c r="N2" s="11" t="s">
        <v>90</v>
      </c>
      <c r="O2" s="11" t="s">
        <v>91</v>
      </c>
      <c r="P2" s="11" t="s">
        <v>92</v>
      </c>
      <c r="Q2" s="11" t="s">
        <v>93</v>
      </c>
      <c r="R2" s="11" t="s">
        <v>94</v>
      </c>
    </row>
    <row r="3" spans="1:18" ht="13.5">
      <c r="A3" t="s">
        <v>95</v>
      </c>
      <c r="B3" t="s">
        <v>96</v>
      </c>
      <c r="K3" s="9">
        <v>0.00839999970048666</v>
      </c>
      <c r="L3" s="9">
        <v>265.6041482252913</v>
      </c>
      <c r="M3" s="12" t="s">
        <v>97</v>
      </c>
      <c r="N3" s="9">
        <v>271.6666666666667</v>
      </c>
      <c r="O3" s="9">
        <v>2.9</v>
      </c>
      <c r="P3" s="9">
        <v>0.5087773926471657</v>
      </c>
      <c r="Q3" s="9">
        <v>0</v>
      </c>
      <c r="R3" s="9">
        <v>29038.48815536051</v>
      </c>
    </row>
    <row r="4" spans="1:18" ht="26.25">
      <c r="A4" s="13" t="s">
        <v>85</v>
      </c>
      <c r="B4" s="13" t="s">
        <v>98</v>
      </c>
      <c r="C4" s="13" t="s">
        <v>99</v>
      </c>
      <c r="D4" s="13" t="s">
        <v>100</v>
      </c>
      <c r="E4" s="5"/>
      <c r="F4" s="5"/>
      <c r="G4" s="5"/>
      <c r="H4" s="5"/>
      <c r="I4" s="5"/>
      <c r="J4" s="5"/>
      <c r="K4" s="9">
        <v>0.01679999940097332</v>
      </c>
      <c r="L4" s="9">
        <v>265.59081281486186</v>
      </c>
      <c r="M4" s="10">
        <v>0</v>
      </c>
      <c r="N4" s="14" t="s">
        <v>101</v>
      </c>
      <c r="O4" s="14" t="s">
        <v>101</v>
      </c>
      <c r="P4" s="14" t="s">
        <v>101</v>
      </c>
      <c r="Q4" s="14" t="s">
        <v>102</v>
      </c>
      <c r="R4" s="14"/>
    </row>
    <row r="5" spans="1:23" ht="12.75">
      <c r="A5" s="9">
        <v>0</v>
      </c>
      <c r="B5" s="9">
        <v>271.6666666666667</v>
      </c>
      <c r="C5" s="9">
        <v>16.623276853055575</v>
      </c>
      <c r="D5" s="15">
        <v>3</v>
      </c>
      <c r="E5" s="9">
        <v>287</v>
      </c>
      <c r="F5" s="9">
        <v>274</v>
      </c>
      <c r="G5" s="9">
        <v>254</v>
      </c>
      <c r="H5" s="9"/>
      <c r="I5" s="9"/>
      <c r="J5" s="9"/>
      <c r="K5" s="9">
        <v>0.025199998170137405</v>
      </c>
      <c r="L5" s="9">
        <v>265.55426356632887</v>
      </c>
      <c r="M5" s="12" t="s">
        <v>103</v>
      </c>
      <c r="N5" s="7" t="s">
        <v>104</v>
      </c>
      <c r="O5" s="7"/>
      <c r="P5" s="7"/>
      <c r="Q5" s="7"/>
      <c r="R5" s="7"/>
      <c r="S5" s="7"/>
      <c r="T5" s="7"/>
      <c r="U5" s="7"/>
      <c r="V5" s="7"/>
      <c r="W5" s="7"/>
    </row>
    <row r="6" spans="1:23" ht="13.5">
      <c r="A6" s="9">
        <v>0.11</v>
      </c>
      <c r="B6" s="9">
        <v>241.33333333333334</v>
      </c>
      <c r="C6" s="9">
        <v>8.621678104251709</v>
      </c>
      <c r="D6" s="15">
        <v>3</v>
      </c>
      <c r="E6" s="9">
        <v>243</v>
      </c>
      <c r="F6" s="9">
        <v>249</v>
      </c>
      <c r="G6" s="9">
        <v>232</v>
      </c>
      <c r="H6" s="9"/>
      <c r="I6" s="9"/>
      <c r="J6" s="9"/>
      <c r="K6" s="9">
        <v>0.03359999880194664</v>
      </c>
      <c r="L6" s="9">
        <v>265.48263356392584</v>
      </c>
      <c r="M6" s="16">
        <v>3.472222222222222E-05</v>
      </c>
      <c r="N6" s="11" t="s">
        <v>90</v>
      </c>
      <c r="O6" s="11" t="s">
        <v>91</v>
      </c>
      <c r="P6" s="11" t="s">
        <v>92</v>
      </c>
      <c r="Q6" s="11" t="s">
        <v>93</v>
      </c>
      <c r="R6" s="11" t="s">
        <v>94</v>
      </c>
      <c r="S6" s="11" t="s">
        <v>105</v>
      </c>
      <c r="T6" s="11" t="s">
        <v>106</v>
      </c>
      <c r="U6" s="11" t="s">
        <v>107</v>
      </c>
      <c r="V6" s="11" t="s">
        <v>108</v>
      </c>
      <c r="W6" s="11" t="s">
        <v>109</v>
      </c>
    </row>
    <row r="7" spans="1:23" ht="13.5">
      <c r="A7" s="9">
        <v>0.16</v>
      </c>
      <c r="B7" s="9">
        <v>280.3333333333333</v>
      </c>
      <c r="C7" s="9">
        <v>25.890796305508516</v>
      </c>
      <c r="D7" s="15">
        <v>3</v>
      </c>
      <c r="E7" s="9">
        <v>290</v>
      </c>
      <c r="F7" s="9">
        <v>300</v>
      </c>
      <c r="G7" s="9">
        <v>251</v>
      </c>
      <c r="H7" s="9"/>
      <c r="I7" s="9"/>
      <c r="J7" s="9"/>
      <c r="K7" s="9">
        <v>0.041999999433755875</v>
      </c>
      <c r="L7" s="9">
        <v>265.36401833434525</v>
      </c>
      <c r="N7" s="14">
        <v>265.6060223644696</v>
      </c>
      <c r="O7" s="14">
        <v>3.0207498680618095</v>
      </c>
      <c r="P7" s="14">
        <v>0.4262146294681997</v>
      </c>
      <c r="Q7" s="14">
        <v>0</v>
      </c>
      <c r="R7" s="14">
        <v>10841.515278886007</v>
      </c>
      <c r="S7" s="14">
        <v>0.16080706309948212</v>
      </c>
      <c r="T7" s="14">
        <v>0.20593608385394374</v>
      </c>
      <c r="U7" s="14">
        <v>0.24001812075164802</v>
      </c>
      <c r="V7" s="14">
        <v>0.2693520143441173</v>
      </c>
      <c r="W7" s="14">
        <v>0.2962650387564568</v>
      </c>
    </row>
    <row r="8" spans="1:12" ht="12.75">
      <c r="A8" s="9">
        <v>0.18</v>
      </c>
      <c r="B8" s="9">
        <v>232.33333333333334</v>
      </c>
      <c r="C8" s="9">
        <v>11.547005383792516</v>
      </c>
      <c r="D8" s="15">
        <v>3</v>
      </c>
      <c r="E8" s="9">
        <v>239</v>
      </c>
      <c r="F8" s="9">
        <v>239</v>
      </c>
      <c r="G8" s="9">
        <v>219</v>
      </c>
      <c r="H8" s="9"/>
      <c r="I8" s="9"/>
      <c r="J8" s="9"/>
      <c r="K8" s="9">
        <v>0.05040000006556511</v>
      </c>
      <c r="L8" s="9">
        <v>265.18653509036017</v>
      </c>
    </row>
    <row r="9" spans="1:12" ht="12.75">
      <c r="A9" s="9">
        <v>0.25</v>
      </c>
      <c r="B9" s="9">
        <v>232.66666666666666</v>
      </c>
      <c r="C9" s="9">
        <v>19.857828011475306</v>
      </c>
      <c r="D9" s="15">
        <v>3</v>
      </c>
      <c r="E9" s="9">
        <v>237</v>
      </c>
      <c r="F9" s="9">
        <v>250</v>
      </c>
      <c r="G9" s="9">
        <v>211</v>
      </c>
      <c r="H9" s="9"/>
      <c r="I9" s="9"/>
      <c r="J9" s="9"/>
      <c r="K9" s="9">
        <v>0.058800000697374344</v>
      </c>
      <c r="L9" s="9">
        <v>264.9383833258926</v>
      </c>
    </row>
    <row r="10" spans="1:12" ht="12.75">
      <c r="A10" s="9">
        <v>0.29</v>
      </c>
      <c r="B10" s="9">
        <v>206.33333333333334</v>
      </c>
      <c r="C10" s="9">
        <v>4.041451884327381</v>
      </c>
      <c r="D10" s="15">
        <v>3</v>
      </c>
      <c r="E10" s="9">
        <v>207</v>
      </c>
      <c r="F10" s="9">
        <v>202</v>
      </c>
      <c r="G10" s="9">
        <v>210</v>
      </c>
      <c r="H10" s="9"/>
      <c r="I10" s="9"/>
      <c r="J10" s="9"/>
      <c r="K10" s="9">
        <v>0.06719999760389328</v>
      </c>
      <c r="L10" s="9">
        <v>264.6079115295389</v>
      </c>
    </row>
    <row r="11" spans="1:12" ht="12.75">
      <c r="A11" s="9">
        <v>0.32</v>
      </c>
      <c r="B11" s="9">
        <v>164</v>
      </c>
      <c r="C11" s="9">
        <v>11.532562594670797</v>
      </c>
      <c r="D11" s="15">
        <v>3</v>
      </c>
      <c r="E11" s="9">
        <v>177</v>
      </c>
      <c r="F11" s="9">
        <v>160</v>
      </c>
      <c r="G11" s="9">
        <v>155</v>
      </c>
      <c r="H11" s="9"/>
      <c r="I11" s="9"/>
      <c r="J11" s="9"/>
      <c r="K11" s="9">
        <v>0.07559999823570251</v>
      </c>
      <c r="L11" s="9">
        <v>264.18369050090234</v>
      </c>
    </row>
    <row r="12" spans="1:12" ht="12.75">
      <c r="A12" s="9">
        <v>0.47</v>
      </c>
      <c r="B12" s="9">
        <v>126.66666666666667</v>
      </c>
      <c r="C12" s="9">
        <v>5.8594652770823155</v>
      </c>
      <c r="D12" s="15">
        <v>3</v>
      </c>
      <c r="E12" s="9">
        <v>129</v>
      </c>
      <c r="F12" s="9">
        <v>131</v>
      </c>
      <c r="G12" s="9">
        <v>120</v>
      </c>
      <c r="H12" s="9"/>
      <c r="I12" s="9"/>
      <c r="J12" s="9"/>
      <c r="K12" s="9">
        <v>0.08399999886751175</v>
      </c>
      <c r="L12" s="9">
        <v>263.65459572672944</v>
      </c>
    </row>
    <row r="13" spans="1:12" ht="12.75">
      <c r="A13" s="9">
        <v>0.6</v>
      </c>
      <c r="B13" s="9">
        <v>67.63333333333334</v>
      </c>
      <c r="C13" s="9">
        <v>11.460511914104575</v>
      </c>
      <c r="D13" s="15">
        <v>3</v>
      </c>
      <c r="E13" s="9">
        <v>57.2</v>
      </c>
      <c r="F13" s="9">
        <v>65.8</v>
      </c>
      <c r="G13" s="9">
        <v>79.9</v>
      </c>
      <c r="H13" s="9"/>
      <c r="I13" s="9"/>
      <c r="J13" s="9"/>
      <c r="K13" s="9">
        <v>0.09239999949932098</v>
      </c>
      <c r="L13" s="9">
        <v>263.0098953850836</v>
      </c>
    </row>
    <row r="14" spans="1:12" ht="12.75">
      <c r="A14" s="9">
        <v>0.76</v>
      </c>
      <c r="B14" s="9">
        <v>42.1</v>
      </c>
      <c r="C14" s="9">
        <v>6.684309986827383</v>
      </c>
      <c r="D14" s="15">
        <v>3</v>
      </c>
      <c r="E14" s="9">
        <v>49.5</v>
      </c>
      <c r="F14" s="9">
        <v>36.5</v>
      </c>
      <c r="G14" s="9">
        <v>40.3</v>
      </c>
      <c r="H14" s="9"/>
      <c r="I14" s="9"/>
      <c r="J14" s="9"/>
      <c r="K14" s="9">
        <v>0.10080000013113022</v>
      </c>
      <c r="L14" s="9">
        <v>262.2393450498118</v>
      </c>
    </row>
    <row r="15" spans="1:12" ht="12.75">
      <c r="A15" s="9">
        <v>0.86</v>
      </c>
      <c r="B15" s="9">
        <v>25.3</v>
      </c>
      <c r="C15" s="9">
        <v>0.6082762530294831</v>
      </c>
      <c r="D15" s="15">
        <v>3</v>
      </c>
      <c r="E15" s="9">
        <v>26</v>
      </c>
      <c r="F15" s="9">
        <v>24.9</v>
      </c>
      <c r="G15" s="9">
        <v>25</v>
      </c>
      <c r="H15" s="9"/>
      <c r="I15" s="9"/>
      <c r="J15" s="9"/>
      <c r="K15" s="9">
        <v>0.10920000076293945</v>
      </c>
      <c r="L15" s="9">
        <v>261.33328688246803</v>
      </c>
    </row>
    <row r="16" spans="1:12" ht="12.75">
      <c r="A16" s="9">
        <v>1.1</v>
      </c>
      <c r="B16" s="9">
        <v>9.56</v>
      </c>
      <c r="C16" s="9">
        <v>0.7607890640644226</v>
      </c>
      <c r="D16" s="15">
        <v>3</v>
      </c>
      <c r="E16" s="9">
        <v>9.6</v>
      </c>
      <c r="F16" s="9">
        <v>8.78</v>
      </c>
      <c r="G16" s="9">
        <v>10.3</v>
      </c>
      <c r="H16" s="9"/>
      <c r="I16" s="9"/>
      <c r="J16" s="9"/>
      <c r="K16" s="9">
        <v>0.11760000139474869</v>
      </c>
      <c r="L16" s="9">
        <v>260.28275168037015</v>
      </c>
    </row>
    <row r="17" spans="1:12" ht="12.75">
      <c r="A17" s="9">
        <v>1.24</v>
      </c>
      <c r="B17" s="9">
        <v>6.05</v>
      </c>
      <c r="C17" s="9">
        <v>1.307937307366069</v>
      </c>
      <c r="D17" s="15">
        <v>3</v>
      </c>
      <c r="E17" s="9">
        <v>6.78</v>
      </c>
      <c r="F17" s="9">
        <v>4.54</v>
      </c>
      <c r="G17" s="9">
        <v>6.83</v>
      </c>
      <c r="H17" s="9"/>
      <c r="I17" s="9"/>
      <c r="J17" s="9"/>
      <c r="K17" s="9">
        <v>0.12600000202655792</v>
      </c>
      <c r="L17" s="9">
        <v>259.0795617248427</v>
      </c>
    </row>
    <row r="18" spans="1:12" ht="13.5">
      <c r="A18" s="14">
        <v>1.4</v>
      </c>
      <c r="B18" s="14">
        <v>6.3933333333333335</v>
      </c>
      <c r="C18" s="14">
        <v>0.5485739087245477</v>
      </c>
      <c r="D18" s="17">
        <v>3</v>
      </c>
      <c r="E18" s="14">
        <v>6.72</v>
      </c>
      <c r="F18" s="14">
        <v>5.76</v>
      </c>
      <c r="G18" s="14">
        <v>6.7</v>
      </c>
      <c r="H18" s="14"/>
      <c r="I18" s="14"/>
      <c r="J18" s="14"/>
      <c r="K18" s="9">
        <v>0.13439999520778656</v>
      </c>
      <c r="L18" s="9">
        <v>257.71643341057137</v>
      </c>
    </row>
    <row r="19" spans="11:12" ht="12.75">
      <c r="K19" s="9">
        <v>0.1427999883890152</v>
      </c>
      <c r="L19" s="9">
        <v>256.18707106249764</v>
      </c>
    </row>
    <row r="20" spans="11:12" ht="12.75">
      <c r="K20" s="9">
        <v>0.15119998157024384</v>
      </c>
      <c r="L20" s="9">
        <v>254.4862609802452</v>
      </c>
    </row>
    <row r="21" spans="11:12" ht="12.75">
      <c r="K21" s="9">
        <v>0.15959997475147247</v>
      </c>
      <c r="L21" s="9">
        <v>252.6099520334522</v>
      </c>
    </row>
    <row r="22" spans="11:12" ht="12.75">
      <c r="K22" s="9">
        <v>0.1679999679327011</v>
      </c>
      <c r="L22" s="9">
        <v>250.55532552051906</v>
      </c>
    </row>
    <row r="23" spans="11:12" ht="12.75">
      <c r="K23" s="9">
        <v>0.17639996111392975</v>
      </c>
      <c r="L23" s="9">
        <v>248.32085092161407</v>
      </c>
    </row>
    <row r="24" spans="11:12" ht="12.75">
      <c r="K24" s="9">
        <v>0.1847999542951584</v>
      </c>
      <c r="L24" s="9">
        <v>245.90632544819786</v>
      </c>
    </row>
    <row r="25" spans="11:12" ht="12.75">
      <c r="K25" s="9">
        <v>0.19319994747638702</v>
      </c>
      <c r="L25" s="9">
        <v>243.3128956603177</v>
      </c>
    </row>
    <row r="26" spans="11:12" ht="12.75">
      <c r="K26" s="9">
        <v>0.20159994065761566</v>
      </c>
      <c r="L26" s="9">
        <v>240.54305987714446</v>
      </c>
    </row>
    <row r="27" spans="11:12" ht="12.75">
      <c r="K27" s="9">
        <v>0.2099999338388443</v>
      </c>
      <c r="L27" s="9">
        <v>237.60065062940035</v>
      </c>
    </row>
    <row r="28" spans="11:12" ht="12.75">
      <c r="K28" s="9">
        <v>0.21839992702007294</v>
      </c>
      <c r="L28" s="9">
        <v>234.4907969732859</v>
      </c>
    </row>
    <row r="29" spans="11:12" ht="12.75">
      <c r="K29" s="9">
        <v>0.22679992020130157</v>
      </c>
      <c r="L29" s="9">
        <v>231.2198670793486</v>
      </c>
    </row>
    <row r="30" spans="11:12" ht="12.75">
      <c r="K30" s="9">
        <v>0.2351999133825302</v>
      </c>
      <c r="L30" s="9">
        <v>227.79539209932614</v>
      </c>
    </row>
    <row r="31" spans="11:12" ht="12.75">
      <c r="K31" s="9">
        <v>0.24359990656375885</v>
      </c>
      <c r="L31" s="9">
        <v>224.22597287179138</v>
      </c>
    </row>
    <row r="32" spans="11:12" ht="12.75">
      <c r="K32" s="9">
        <v>0.2519999146461487</v>
      </c>
      <c r="L32" s="9">
        <v>220.52116484113586</v>
      </c>
    </row>
    <row r="33" spans="11:12" ht="12.75">
      <c r="K33" s="9">
        <v>0.2603999078273773</v>
      </c>
      <c r="L33" s="9">
        <v>216.69138357466386</v>
      </c>
    </row>
    <row r="34" spans="11:12" ht="12.75">
      <c r="K34" s="9">
        <v>0.26879990100860596</v>
      </c>
      <c r="L34" s="9">
        <v>212.7477344655931</v>
      </c>
    </row>
    <row r="35" spans="11:12" ht="12.75">
      <c r="K35" s="9">
        <v>0.2771998941898346</v>
      </c>
      <c r="L35" s="9">
        <v>208.7019011536601</v>
      </c>
    </row>
    <row r="36" spans="11:12" ht="12.75">
      <c r="K36" s="9">
        <v>0.28559988737106323</v>
      </c>
      <c r="L36" s="9">
        <v>204.5659977106496</v>
      </c>
    </row>
    <row r="37" spans="11:12" ht="12.75">
      <c r="K37" s="9">
        <v>0.29399988055229187</v>
      </c>
      <c r="L37" s="9">
        <v>200.35242664670312</v>
      </c>
    </row>
    <row r="38" spans="11:12" ht="12.75">
      <c r="K38" s="9">
        <v>0.3023998737335205</v>
      </c>
      <c r="L38" s="9">
        <v>196.07373922660224</v>
      </c>
    </row>
    <row r="39" spans="11:12" ht="12.75">
      <c r="K39" s="9">
        <v>0.31079986691474915</v>
      </c>
      <c r="L39" s="9">
        <v>191.7425008113985</v>
      </c>
    </row>
    <row r="40" spans="11:12" ht="12.75">
      <c r="K40" s="9">
        <v>0.3191998600959778</v>
      </c>
      <c r="L40" s="9">
        <v>187.37116363259136</v>
      </c>
    </row>
    <row r="41" spans="11:12" ht="12.75">
      <c r="K41" s="9">
        <v>0.3275998532772064</v>
      </c>
      <c r="L41" s="9">
        <v>182.97194903814903</v>
      </c>
    </row>
    <row r="42" spans="11:12" ht="12.75">
      <c r="K42" s="9">
        <v>0.33599984645843506</v>
      </c>
      <c r="L42" s="9">
        <v>178.55674084291482</v>
      </c>
    </row>
    <row r="43" spans="11:12" ht="13.5">
      <c r="K43" s="9">
        <v>0.3443998396396637</v>
      </c>
      <c r="L43" s="9">
        <v>174.13699099113455</v>
      </c>
    </row>
    <row r="44" spans="1:12" ht="13.5">
      <c r="A44" s="18" t="s">
        <v>110</v>
      </c>
      <c r="B44" s="18"/>
      <c r="C44" s="7" t="s">
        <v>111</v>
      </c>
      <c r="D44" s="7"/>
      <c r="E44" s="7" t="s">
        <v>112</v>
      </c>
      <c r="F44" s="7"/>
      <c r="G44" s="7"/>
      <c r="H44" s="7" t="s">
        <v>113</v>
      </c>
      <c r="I44" s="7"/>
      <c r="J44" s="7"/>
      <c r="K44" s="9">
        <v>0.35279983282089233</v>
      </c>
      <c r="L44" s="9">
        <v>169.7236383153953</v>
      </c>
    </row>
    <row r="45" spans="1:12" ht="12.75">
      <c r="A45" s="11" t="s">
        <v>114</v>
      </c>
      <c r="B45" s="11" t="s">
        <v>115</v>
      </c>
      <c r="C45" s="5" t="s">
        <v>116</v>
      </c>
      <c r="D45" s="5" t="s">
        <v>117</v>
      </c>
      <c r="E45" s="5" t="s">
        <v>118</v>
      </c>
      <c r="F45" s="5" t="s">
        <v>119</v>
      </c>
      <c r="G45" s="5" t="s">
        <v>120</v>
      </c>
      <c r="H45" s="5" t="s">
        <v>121</v>
      </c>
      <c r="I45" s="5"/>
      <c r="J45" s="5"/>
      <c r="K45" s="9">
        <v>0.36119982600212097</v>
      </c>
      <c r="L45" s="9">
        <v>165.32704077126715</v>
      </c>
    </row>
    <row r="46" spans="1:12" ht="12.75">
      <c r="A46" s="9" t="s">
        <v>90</v>
      </c>
      <c r="B46" s="9">
        <v>265.6060223644696</v>
      </c>
      <c r="C46" s="9">
        <v>261.96361017227173</v>
      </c>
      <c r="D46" s="9">
        <v>260.9783020019531</v>
      </c>
      <c r="E46" s="9">
        <v>246.39707946777344</v>
      </c>
      <c r="F46" s="9">
        <v>282.6603088378906</v>
      </c>
      <c r="G46" s="9">
        <v>243.9769515991211</v>
      </c>
      <c r="H46" s="9">
        <v>288.7244110107422</v>
      </c>
      <c r="I46" s="9"/>
      <c r="J46" s="9"/>
      <c r="K46" s="9">
        <v>0.3695998191833496</v>
      </c>
      <c r="L46" s="9">
        <v>160.95692115440946</v>
      </c>
    </row>
    <row r="47" spans="1:12" ht="12.75">
      <c r="A47" s="9" t="s">
        <v>91</v>
      </c>
      <c r="B47" s="9">
        <v>3.0207498680618095</v>
      </c>
      <c r="C47" s="9">
        <v>3.049490571487695</v>
      </c>
      <c r="D47" s="9">
        <v>3.0454936027526855</v>
      </c>
      <c r="E47" s="9">
        <v>2.64780056476593</v>
      </c>
      <c r="F47" s="9">
        <v>3.478438377380371</v>
      </c>
      <c r="G47" s="9">
        <v>2.4465473890304565</v>
      </c>
      <c r="H47" s="9">
        <v>3.641618490219116</v>
      </c>
      <c r="I47" s="9"/>
      <c r="J47" s="9"/>
      <c r="K47" s="9">
        <v>0.37799981236457825</v>
      </c>
      <c r="L47" s="9">
        <v>156.62232597745586</v>
      </c>
    </row>
    <row r="48" spans="1:12" ht="12.75">
      <c r="A48" s="9" t="s">
        <v>92</v>
      </c>
      <c r="B48" s="9">
        <v>0.4262146294681997</v>
      </c>
      <c r="C48" s="9">
        <v>0.42521100922022015</v>
      </c>
      <c r="D48" s="9">
        <v>0.42544466257095337</v>
      </c>
      <c r="E48" s="9">
        <v>0.3882436603307724</v>
      </c>
      <c r="F48" s="9">
        <v>0.45669443905353546</v>
      </c>
      <c r="G48" s="9">
        <v>0.36785881221294403</v>
      </c>
      <c r="H48" s="9">
        <v>0.463229775428772</v>
      </c>
      <c r="I48" s="9"/>
      <c r="J48" s="9"/>
      <c r="K48" s="9">
        <v>0.3863998055458069</v>
      </c>
      <c r="L48" s="9">
        <v>152.3315969047038</v>
      </c>
    </row>
    <row r="49" spans="1:12" ht="12.75">
      <c r="A49" s="9" t="s">
        <v>93</v>
      </c>
      <c r="B49" s="9">
        <v>0</v>
      </c>
      <c r="C49" s="9" t="s">
        <v>122</v>
      </c>
      <c r="D49" s="9"/>
      <c r="E49" s="9"/>
      <c r="F49" s="9"/>
      <c r="G49" s="9"/>
      <c r="H49" s="9"/>
      <c r="I49" s="9"/>
      <c r="J49" s="9"/>
      <c r="K49" s="9">
        <v>0.3947997987270355</v>
      </c>
      <c r="L49" s="9">
        <v>148.09235391722032</v>
      </c>
    </row>
    <row r="50" spans="1:12" ht="12.75">
      <c r="A50" s="9" t="s">
        <v>105</v>
      </c>
      <c r="B50" s="9">
        <v>0.16080706309948212</v>
      </c>
      <c r="C50" s="9">
        <v>0.16185884854348842</v>
      </c>
      <c r="D50" s="9">
        <v>0.16147397458553314</v>
      </c>
      <c r="E50" s="9">
        <v>0.1297772228717804</v>
      </c>
      <c r="F50" s="9">
        <v>0.1936030238866806</v>
      </c>
      <c r="G50" s="9">
        <v>0.11230319738388062</v>
      </c>
      <c r="H50" s="9">
        <v>0.20608879625797272</v>
      </c>
      <c r="I50" s="9"/>
      <c r="J50" s="9"/>
      <c r="K50" s="9">
        <v>0.40319979190826416</v>
      </c>
      <c r="L50" s="9">
        <v>143.911489210122</v>
      </c>
    </row>
    <row r="51" spans="1:12" ht="12.75">
      <c r="A51" s="9" t="s">
        <v>106</v>
      </c>
      <c r="B51" s="9">
        <v>0.20593608385394374</v>
      </c>
      <c r="C51" s="9">
        <v>0.2067293957225047</v>
      </c>
      <c r="D51" s="9">
        <v>0.20663133263587952</v>
      </c>
      <c r="E51" s="9">
        <v>0.17168745398521423</v>
      </c>
      <c r="F51" s="9">
        <v>0.24010012298822403</v>
      </c>
      <c r="G51" s="9">
        <v>0.15182791650295258</v>
      </c>
      <c r="H51" s="9">
        <v>0.25311417877674103</v>
      </c>
      <c r="I51" s="9"/>
      <c r="J51" s="9"/>
      <c r="K51" s="9">
        <v>0.4115997850894928</v>
      </c>
      <c r="L51" s="9">
        <v>139.7951707056249</v>
      </c>
    </row>
    <row r="52" spans="1:12" ht="12.75">
      <c r="A52" s="9" t="s">
        <v>107</v>
      </c>
      <c r="B52" s="9">
        <v>0.24001812075164802</v>
      </c>
      <c r="C52" s="9">
        <v>0.2405785766604822</v>
      </c>
      <c r="D52" s="9">
        <v>0.2406890094280243</v>
      </c>
      <c r="E52" s="9">
        <v>0.20330726355314255</v>
      </c>
      <c r="F52" s="9">
        <v>0.27469752728939056</v>
      </c>
      <c r="G52" s="9">
        <v>0.18299664556980133</v>
      </c>
      <c r="H52" s="9">
        <v>0.28746262192726135</v>
      </c>
      <c r="I52" s="9"/>
      <c r="J52" s="9"/>
      <c r="K52" s="9">
        <v>0.41999977827072144</v>
      </c>
      <c r="L52" s="9">
        <v>135.7488539961222</v>
      </c>
    </row>
    <row r="53" spans="1:12" ht="12.75">
      <c r="A53" s="9" t="s">
        <v>108</v>
      </c>
      <c r="B53" s="9">
        <v>0.2693520143441173</v>
      </c>
      <c r="C53" s="9">
        <v>0.2696932665712666</v>
      </c>
      <c r="D53" s="9">
        <v>0.27008992433547974</v>
      </c>
      <c r="E53" s="9">
        <v>0.23092017322778702</v>
      </c>
      <c r="F53" s="9">
        <v>0.3043171316385269</v>
      </c>
      <c r="G53" s="9">
        <v>0.21062101423740387</v>
      </c>
      <c r="H53" s="9">
        <v>0.31610991060733795</v>
      </c>
      <c r="I53" s="9"/>
      <c r="J53" s="9"/>
      <c r="K53" s="9">
        <v>0.4283997714519501</v>
      </c>
      <c r="L53" s="9">
        <v>131.77730150571662</v>
      </c>
    </row>
    <row r="54" spans="1:12" ht="13.5">
      <c r="A54" s="14" t="s">
        <v>109</v>
      </c>
      <c r="B54" s="14">
        <v>0.2962650387564568</v>
      </c>
      <c r="C54" s="14">
        <v>0.29639322991715744</v>
      </c>
      <c r="D54" s="14">
        <v>0.2967551350593567</v>
      </c>
      <c r="E54" s="14">
        <v>0.25741444528102875</v>
      </c>
      <c r="F54" s="14">
        <v>0.3309920132160187</v>
      </c>
      <c r="G54" s="14">
        <v>0.23655717074871063</v>
      </c>
      <c r="H54" s="14">
        <v>0.34194953739643097</v>
      </c>
      <c r="I54" s="14"/>
      <c r="J54" s="14"/>
      <c r="K54" s="9">
        <v>0.4367997646331787</v>
      </c>
      <c r="L54" s="9">
        <v>127.8846076700967</v>
      </c>
    </row>
    <row r="55" spans="11:12" ht="12.75">
      <c r="K55" s="9">
        <v>0.44519975781440735</v>
      </c>
      <c r="L55" s="9">
        <v>124.07422897676396</v>
      </c>
    </row>
    <row r="56" spans="11:12" ht="12.75">
      <c r="K56" s="9">
        <v>0.453599750995636</v>
      </c>
      <c r="L56" s="9">
        <v>120.34901777373653</v>
      </c>
    </row>
    <row r="57" spans="11:12" ht="12.75">
      <c r="K57" s="9">
        <v>0.4619997441768646</v>
      </c>
      <c r="L57" s="9">
        <v>116.7112588386285</v>
      </c>
    </row>
    <row r="58" spans="11:12" ht="12.75">
      <c r="K58" s="9">
        <v>0.47039973735809326</v>
      </c>
      <c r="L58" s="9">
        <v>113.16270779561908</v>
      </c>
    </row>
    <row r="59" spans="11:12" ht="12.75">
      <c r="K59" s="9">
        <v>0.4787997305393219</v>
      </c>
      <c r="L59" s="9">
        <v>109.70463057016259</v>
      </c>
    </row>
    <row r="60" spans="11:12" ht="12.75">
      <c r="K60" s="9">
        <v>0.48719972372055054</v>
      </c>
      <c r="L60" s="9">
        <v>106.33784317599579</v>
      </c>
    </row>
    <row r="61" spans="11:12" ht="12.75">
      <c r="K61" s="9">
        <v>0.4955997169017792</v>
      </c>
      <c r="L61" s="9">
        <v>103.06275123251935</v>
      </c>
    </row>
    <row r="62" spans="11:12" ht="12.75">
      <c r="K62" s="9">
        <v>0.5039997100830078</v>
      </c>
      <c r="L62" s="9">
        <v>99.8793887101774</v>
      </c>
    </row>
    <row r="63" spans="11:12" ht="12.75">
      <c r="K63" s="9">
        <v>0.5123997330665588</v>
      </c>
      <c r="L63" s="9">
        <v>96.7874446866642</v>
      </c>
    </row>
    <row r="64" spans="1:12" ht="12.75">
      <c r="A64" t="s">
        <v>85</v>
      </c>
      <c r="B64" t="s">
        <v>123</v>
      </c>
      <c r="C64" t="s">
        <v>85</v>
      </c>
      <c r="D64" t="s">
        <v>98</v>
      </c>
      <c r="F64" t="s">
        <v>105</v>
      </c>
      <c r="G64" t="s">
        <v>85</v>
      </c>
      <c r="H64" t="s">
        <v>124</v>
      </c>
      <c r="K64" s="9">
        <v>0.5207997560501099</v>
      </c>
      <c r="L64" s="9">
        <v>93.78633247436761</v>
      </c>
    </row>
    <row r="65" spans="1:12" ht="12.75">
      <c r="A65">
        <v>0</v>
      </c>
      <c r="B65">
        <v>287</v>
      </c>
      <c r="C65">
        <v>0</v>
      </c>
      <c r="D65">
        <v>271.6666666666667</v>
      </c>
      <c r="E65">
        <v>0</v>
      </c>
      <c r="F65">
        <v>252.3257212462461</v>
      </c>
      <c r="K65" s="9">
        <v>0.5291997790336609</v>
      </c>
      <c r="L65" s="9">
        <v>90.87519021341963</v>
      </c>
    </row>
    <row r="66" spans="1:12" ht="12.75">
      <c r="A66">
        <v>0</v>
      </c>
      <c r="B66">
        <v>274</v>
      </c>
      <c r="C66">
        <v>0.11</v>
      </c>
      <c r="D66">
        <v>241.33333333333334</v>
      </c>
      <c r="E66">
        <v>0.16080706309948212</v>
      </c>
      <c r="F66">
        <v>252.3257212462461</v>
      </c>
      <c r="K66" s="9">
        <v>0.5375998020172119</v>
      </c>
      <c r="L66" s="9">
        <v>88.05292471593675</v>
      </c>
    </row>
    <row r="67" spans="1:12" ht="12.75">
      <c r="A67">
        <v>0</v>
      </c>
      <c r="B67">
        <v>254</v>
      </c>
      <c r="C67">
        <v>0.16</v>
      </c>
      <c r="D67">
        <v>280.3333333333333</v>
      </c>
      <c r="E67">
        <v>0.16080706309948212</v>
      </c>
      <c r="F67">
        <v>0</v>
      </c>
      <c r="K67" s="9">
        <v>0.5459998250007629</v>
      </c>
      <c r="L67" s="9">
        <v>85.31824181202968</v>
      </c>
    </row>
    <row r="68" spans="1:12" ht="12.75">
      <c r="A68">
        <v>0.11</v>
      </c>
      <c r="B68">
        <v>243</v>
      </c>
      <c r="C68">
        <v>0.18</v>
      </c>
      <c r="D68">
        <v>232.33333333333334</v>
      </c>
      <c r="F68" t="s">
        <v>106</v>
      </c>
      <c r="K68" s="9">
        <v>0.554399847984314</v>
      </c>
      <c r="L68" s="9">
        <v>82.6696745897907</v>
      </c>
    </row>
    <row r="69" spans="1:12" ht="12.75">
      <c r="A69">
        <v>0.11</v>
      </c>
      <c r="B69">
        <v>249</v>
      </c>
      <c r="C69">
        <v>0.25</v>
      </c>
      <c r="D69">
        <v>232.66666666666666</v>
      </c>
      <c r="E69">
        <v>0</v>
      </c>
      <c r="F69">
        <v>239.04542012802264</v>
      </c>
      <c r="K69" s="9">
        <v>0.562799870967865</v>
      </c>
      <c r="L69" s="9">
        <v>80.1056095079288</v>
      </c>
    </row>
    <row r="70" spans="1:12" ht="12.75">
      <c r="A70">
        <v>0.11</v>
      </c>
      <c r="B70">
        <v>232</v>
      </c>
      <c r="C70">
        <v>0.29</v>
      </c>
      <c r="D70">
        <v>206.33333333333334</v>
      </c>
      <c r="E70">
        <v>0.20593608385394374</v>
      </c>
      <c r="F70">
        <v>239.04542012802264</v>
      </c>
      <c r="K70" s="9">
        <v>0.571199893951416</v>
      </c>
      <c r="L70" s="9">
        <v>77.62431039551252</v>
      </c>
    </row>
    <row r="71" spans="1:12" ht="12.75">
      <c r="A71">
        <v>0.16</v>
      </c>
      <c r="B71">
        <v>290</v>
      </c>
      <c r="C71">
        <v>0.32</v>
      </c>
      <c r="D71">
        <v>164</v>
      </c>
      <c r="E71">
        <v>0.20593608385394374</v>
      </c>
      <c r="F71">
        <v>0</v>
      </c>
      <c r="K71" s="9">
        <v>0.579599916934967</v>
      </c>
      <c r="L71" s="9">
        <v>75.22394038219386</v>
      </c>
    </row>
    <row r="72" spans="1:12" ht="12.75">
      <c r="A72">
        <v>0.16</v>
      </c>
      <c r="B72">
        <v>300</v>
      </c>
      <c r="C72">
        <v>0.47</v>
      </c>
      <c r="D72">
        <v>126.66666666666667</v>
      </c>
      <c r="F72" t="s">
        <v>107</v>
      </c>
      <c r="K72" s="9">
        <v>0.5879999399185181</v>
      </c>
      <c r="L72" s="9">
        <v>72.90258182504225</v>
      </c>
    </row>
    <row r="73" spans="1:12" ht="12.75">
      <c r="A73">
        <v>0.16</v>
      </c>
      <c r="B73">
        <v>251</v>
      </c>
      <c r="C73">
        <v>0.6</v>
      </c>
      <c r="D73">
        <v>67.63333333333334</v>
      </c>
      <c r="E73">
        <v>0</v>
      </c>
      <c r="F73">
        <v>225.76511900979915</v>
      </c>
      <c r="K73" s="9">
        <v>0.5963999629020691</v>
      </c>
      <c r="L73" s="9">
        <v>70.65825431545784</v>
      </c>
    </row>
    <row r="74" spans="1:12" ht="12.75">
      <c r="A74">
        <v>0.18</v>
      </c>
      <c r="B74">
        <v>239</v>
      </c>
      <c r="C74">
        <v>0.76</v>
      </c>
      <c r="D74">
        <v>42.1</v>
      </c>
      <c r="E74">
        <v>0.24001812075164802</v>
      </c>
      <c r="F74">
        <v>225.76511900979915</v>
      </c>
      <c r="K74" s="9">
        <v>0.6047999858856201</v>
      </c>
      <c r="L74" s="9">
        <v>68.48893086226883</v>
      </c>
    </row>
    <row r="75" spans="1:12" ht="12.75">
      <c r="A75">
        <v>0.18</v>
      </c>
      <c r="B75">
        <v>239</v>
      </c>
      <c r="C75">
        <v>0.86</v>
      </c>
      <c r="D75">
        <v>25.3</v>
      </c>
      <c r="E75">
        <v>0.24001812075164802</v>
      </c>
      <c r="F75">
        <v>0</v>
      </c>
      <c r="K75" s="9">
        <v>0.6132000088691711</v>
      </c>
      <c r="L75" s="9">
        <v>66.39255235573962</v>
      </c>
    </row>
    <row r="76" spans="1:12" ht="12.75">
      <c r="A76">
        <v>0.18</v>
      </c>
      <c r="B76">
        <v>219</v>
      </c>
      <c r="C76">
        <v>1.1</v>
      </c>
      <c r="D76">
        <v>9.56</v>
      </c>
      <c r="F76" t="s">
        <v>108</v>
      </c>
      <c r="K76" s="9">
        <v>0.6216000318527222</v>
      </c>
      <c r="L76" s="9">
        <v>64.36704042245944</v>
      </c>
    </row>
    <row r="77" spans="1:12" ht="12.75">
      <c r="A77">
        <v>0.25</v>
      </c>
      <c r="B77">
        <v>237</v>
      </c>
      <c r="C77">
        <v>1.24</v>
      </c>
      <c r="D77">
        <v>6.05</v>
      </c>
      <c r="E77">
        <v>0</v>
      </c>
      <c r="F77">
        <v>212.4848178915757</v>
      </c>
      <c r="K77" s="9">
        <v>0.6300000548362732</v>
      </c>
      <c r="L77" s="9">
        <v>62.410308783522574</v>
      </c>
    </row>
    <row r="78" spans="1:12" ht="12.75">
      <c r="A78">
        <v>0.25</v>
      </c>
      <c r="B78">
        <v>250</v>
      </c>
      <c r="C78">
        <v>1.4</v>
      </c>
      <c r="D78">
        <v>6.3933333333333335</v>
      </c>
      <c r="E78">
        <v>0.2693520143441173</v>
      </c>
      <c r="F78">
        <v>212.4848178915757</v>
      </c>
      <c r="K78" s="9">
        <v>0.6384000778198242</v>
      </c>
      <c r="L78" s="9">
        <v>60.52027322857946</v>
      </c>
    </row>
    <row r="79" spans="1:12" ht="12.75">
      <c r="A79">
        <v>0.25</v>
      </c>
      <c r="B79">
        <v>211</v>
      </c>
      <c r="E79">
        <v>0.2693520143441173</v>
      </c>
      <c r="F79">
        <v>0</v>
      </c>
      <c r="K79" s="9">
        <v>0.6468001008033752</v>
      </c>
      <c r="L79" s="9">
        <v>58.694860316685855</v>
      </c>
    </row>
    <row r="80" spans="1:12" ht="12.75">
      <c r="A80">
        <v>0.29</v>
      </c>
      <c r="B80">
        <v>207</v>
      </c>
      <c r="F80" t="s">
        <v>109</v>
      </c>
      <c r="K80" s="9">
        <v>0.6552001237869263</v>
      </c>
      <c r="L80" s="9">
        <v>56.93201491181306</v>
      </c>
    </row>
    <row r="81" spans="1:12" ht="12.75">
      <c r="A81">
        <v>0.29</v>
      </c>
      <c r="B81">
        <v>202</v>
      </c>
      <c r="E81">
        <v>0</v>
      </c>
      <c r="F81">
        <v>199.2045167733522</v>
      </c>
      <c r="K81" s="9">
        <v>0.6636001467704773</v>
      </c>
      <c r="L81" s="9">
        <v>55.22970665674758</v>
      </c>
    </row>
    <row r="82" spans="1:12" ht="12.75">
      <c r="A82">
        <v>0.29</v>
      </c>
      <c r="B82">
        <v>210</v>
      </c>
      <c r="E82">
        <v>0.2962650387564568</v>
      </c>
      <c r="F82">
        <v>199.2045167733522</v>
      </c>
      <c r="K82" s="9">
        <v>0.6720001697540283</v>
      </c>
      <c r="L82" s="9">
        <v>53.58593548419864</v>
      </c>
    </row>
    <row r="83" spans="1:12" ht="12.75">
      <c r="A83">
        <v>0.32</v>
      </c>
      <c r="B83">
        <v>177</v>
      </c>
      <c r="E83">
        <v>0.2962650387564568</v>
      </c>
      <c r="F83">
        <v>0</v>
      </c>
      <c r="K83" s="9">
        <v>0.6804001927375793</v>
      </c>
      <c r="L83" s="9">
        <v>51.99873625849225</v>
      </c>
    </row>
    <row r="84" spans="1:12" ht="12.75">
      <c r="A84">
        <v>0.32</v>
      </c>
      <c r="B84">
        <v>160</v>
      </c>
      <c r="K84" s="9">
        <v>0.6888002157211304</v>
      </c>
      <c r="L84" s="9">
        <v>50.466182635463916</v>
      </c>
    </row>
    <row r="85" spans="1:12" ht="12.75">
      <c r="A85">
        <v>0.32</v>
      </c>
      <c r="B85">
        <v>155</v>
      </c>
      <c r="K85" s="9">
        <v>0.6972002387046814</v>
      </c>
      <c r="L85" s="9">
        <v>48.98639022223602</v>
      </c>
    </row>
    <row r="86" spans="1:12" ht="12.75">
      <c r="A86">
        <v>0.47</v>
      </c>
      <c r="B86">
        <v>129</v>
      </c>
      <c r="K86" s="9">
        <v>0.7056002616882324</v>
      </c>
      <c r="L86" s="9">
        <v>47.55751911260928</v>
      </c>
    </row>
    <row r="87" spans="1:12" ht="12.75">
      <c r="A87">
        <v>0.47</v>
      </c>
      <c r="B87">
        <v>131</v>
      </c>
      <c r="K87" s="9">
        <v>0.7140002846717834</v>
      </c>
      <c r="L87" s="9">
        <v>46.177775867920694</v>
      </c>
    </row>
    <row r="88" spans="1:12" ht="12.75">
      <c r="A88">
        <v>0.47</v>
      </c>
      <c r="B88">
        <v>120</v>
      </c>
      <c r="K88" s="9">
        <v>0.7224003076553345</v>
      </c>
      <c r="L88" s="9">
        <v>44.84541500749655</v>
      </c>
    </row>
    <row r="89" spans="1:12" ht="12.75">
      <c r="A89">
        <v>0.6</v>
      </c>
      <c r="B89">
        <v>57.2</v>
      </c>
      <c r="K89" s="9">
        <v>0.7308003306388855</v>
      </c>
      <c r="L89" s="9">
        <v>43.558740067324415</v>
      </c>
    </row>
    <row r="90" spans="1:12" ht="12.75">
      <c r="A90">
        <v>0.6</v>
      </c>
      <c r="B90">
        <v>65.8</v>
      </c>
      <c r="K90" s="9">
        <v>0.7392003536224365</v>
      </c>
      <c r="L90" s="9">
        <v>42.316104280320125</v>
      </c>
    </row>
    <row r="91" spans="1:12" ht="12.75">
      <c r="A91">
        <v>0.6</v>
      </c>
      <c r="B91">
        <v>79.9</v>
      </c>
      <c r="K91" s="9">
        <v>0.7476003766059875</v>
      </c>
      <c r="L91" s="9">
        <v>41.11591092660793</v>
      </c>
    </row>
    <row r="92" spans="1:12" ht="12.75">
      <c r="A92">
        <v>0.76</v>
      </c>
      <c r="B92">
        <v>49.5</v>
      </c>
      <c r="K92" s="9">
        <v>0.7560003995895386</v>
      </c>
      <c r="L92" s="9">
        <v>39.95661339757699</v>
      </c>
    </row>
    <row r="93" spans="1:12" ht="12.75">
      <c r="A93">
        <v>0.76</v>
      </c>
      <c r="B93">
        <v>36.5</v>
      </c>
      <c r="K93" s="9">
        <v>0.7644004225730896</v>
      </c>
      <c r="L93" s="9">
        <v>38.83671501313866</v>
      </c>
    </row>
    <row r="94" spans="1:12" ht="12.75">
      <c r="A94">
        <v>0.76</v>
      </c>
      <c r="B94">
        <v>40.3</v>
      </c>
      <c r="K94" s="9">
        <v>0.7728004455566406</v>
      </c>
      <c r="L94" s="9">
        <v>37.754768627582195</v>
      </c>
    </row>
    <row r="95" spans="1:12" ht="12.75">
      <c r="A95">
        <v>0.86</v>
      </c>
      <c r="B95">
        <v>26</v>
      </c>
      <c r="K95" s="9">
        <v>0.7812004685401917</v>
      </c>
      <c r="L95" s="9">
        <v>36.7093760557118</v>
      </c>
    </row>
    <row r="96" spans="1:12" ht="12.75">
      <c r="A96">
        <v>0.86</v>
      </c>
      <c r="B96">
        <v>24.9</v>
      </c>
      <c r="K96" s="9">
        <v>0.7896004915237427</v>
      </c>
      <c r="L96" s="9">
        <v>35.69918734753278</v>
      </c>
    </row>
    <row r="97" spans="1:12" ht="12.75">
      <c r="A97">
        <v>0.86</v>
      </c>
      <c r="B97">
        <v>25</v>
      </c>
      <c r="K97" s="9">
        <v>0.7980005145072937</v>
      </c>
      <c r="L97" s="9">
        <v>34.72289993663037</v>
      </c>
    </row>
    <row r="98" spans="1:12" ht="12.75">
      <c r="A98">
        <v>1.1</v>
      </c>
      <c r="B98">
        <v>9.6</v>
      </c>
      <c r="K98" s="9">
        <v>0.8064005374908447</v>
      </c>
      <c r="L98" s="9">
        <v>33.779257684534215</v>
      </c>
    </row>
    <row r="99" spans="1:12" ht="12.75">
      <c r="A99">
        <v>1.1</v>
      </c>
      <c r="B99">
        <v>8.78</v>
      </c>
      <c r="K99" s="9">
        <v>0.8148005604743958</v>
      </c>
      <c r="L99" s="9">
        <v>32.86704984077191</v>
      </c>
    </row>
    <row r="100" spans="1:12" ht="12.75">
      <c r="A100">
        <v>1.1</v>
      </c>
      <c r="B100">
        <v>10.3</v>
      </c>
      <c r="K100" s="9">
        <v>0.8232005834579468</v>
      </c>
      <c r="L100" s="9">
        <v>31.9851099359686</v>
      </c>
    </row>
    <row r="101" spans="1:12" ht="12.75">
      <c r="A101">
        <v>1.24</v>
      </c>
      <c r="B101">
        <v>6.78</v>
      </c>
      <c r="K101" s="9">
        <v>0.8316006064414978</v>
      </c>
      <c r="L101" s="9">
        <v>31.132314623229462</v>
      </c>
    </row>
    <row r="102" spans="1:12" ht="12.75">
      <c r="A102">
        <v>1.24</v>
      </c>
      <c r="B102">
        <v>4.54</v>
      </c>
      <c r="K102" s="9">
        <v>0.8400006294250488</v>
      </c>
      <c r="L102" s="9">
        <v>30.307582481133412</v>
      </c>
    </row>
    <row r="103" spans="1:12" ht="12.75">
      <c r="A103">
        <v>1.24</v>
      </c>
      <c r="B103">
        <v>6.83</v>
      </c>
      <c r="K103" s="9">
        <v>0.8484006524085999</v>
      </c>
      <c r="L103" s="9">
        <v>29.509872789949817</v>
      </c>
    </row>
    <row r="104" spans="1:12" ht="12.75">
      <c r="A104">
        <v>1.4</v>
      </c>
      <c r="B104">
        <v>6.72</v>
      </c>
      <c r="K104" s="9">
        <v>0.8568006753921509</v>
      </c>
      <c r="L104" s="9">
        <v>28.73818429115384</v>
      </c>
    </row>
    <row r="105" spans="1:12" ht="12.75">
      <c r="A105">
        <v>1.4</v>
      </c>
      <c r="B105">
        <v>5.76</v>
      </c>
      <c r="K105" s="9">
        <v>0.8652006983757019</v>
      </c>
      <c r="L105" s="9">
        <v>27.99155393894105</v>
      </c>
    </row>
    <row r="106" spans="1:12" ht="12.75">
      <c r="A106">
        <v>1.4</v>
      </c>
      <c r="B106">
        <v>6.7</v>
      </c>
      <c r="K106" s="9">
        <v>0.8736007213592529</v>
      </c>
      <c r="L106" s="9">
        <v>27.269055651216874</v>
      </c>
    </row>
    <row r="107" spans="1:12" ht="12.75">
      <c r="K107" s="9">
        <v>0.882000744342804</v>
      </c>
      <c r="L107" s="9">
        <v>26.56979906644653</v>
      </c>
    </row>
    <row r="108" spans="11:12" ht="12.75">
      <c r="K108" s="9">
        <v>0.890400767326355</v>
      </c>
      <c r="L108" s="9">
        <v>25.89292831178288</v>
      </c>
    </row>
    <row r="109" spans="11:12" ht="12.75">
      <c r="K109" s="9">
        <v>0.898800790309906</v>
      </c>
      <c r="L109" s="9">
        <v>25.23762078703382</v>
      </c>
    </row>
    <row r="110" spans="11:12" ht="12.75">
      <c r="K110" s="9">
        <v>0.907200813293457</v>
      </c>
      <c r="L110" s="9">
        <v>24.603085968273966</v>
      </c>
    </row>
    <row r="111" spans="11:12" ht="12.75">
      <c r="K111" s="9">
        <v>0.9156008362770081</v>
      </c>
      <c r="L111" s="9">
        <v>23.988564234238893</v>
      </c>
    </row>
    <row r="112" spans="11:12" ht="12.75">
      <c r="K112" s="9">
        <v>0.9240008592605591</v>
      </c>
      <c r="L112" s="9">
        <v>23.39332571805484</v>
      </c>
    </row>
    <row r="113" spans="11:12" ht="12.75">
      <c r="K113" s="9">
        <v>0.9324008822441101</v>
      </c>
      <c r="L113" s="9">
        <v>22.81666918634364</v>
      </c>
    </row>
    <row r="114" spans="11:12" ht="12.75">
      <c r="K114" s="9">
        <v>0.9408009052276611</v>
      </c>
      <c r="L114" s="9">
        <v>22.25792094729464</v>
      </c>
    </row>
    <row r="115" spans="11:12" ht="12.75">
      <c r="K115" s="9">
        <v>0.9492009282112122</v>
      </c>
      <c r="L115" s="9">
        <v>21.716433788904787</v>
      </c>
    </row>
    <row r="116" spans="11:12" ht="12.75">
      <c r="K116" s="9">
        <v>0.9576009511947632</v>
      </c>
      <c r="L116" s="9">
        <v>21.19158594824962</v>
      </c>
    </row>
    <row r="117" spans="11:12" ht="12.75">
      <c r="K117" s="9">
        <v>0.9660009741783142</v>
      </c>
      <c r="L117" s="9">
        <v>20.682780112355037</v>
      </c>
    </row>
    <row r="118" spans="11:12" ht="12.75">
      <c r="K118" s="9">
        <v>0.9744009971618652</v>
      </c>
      <c r="L118" s="9">
        <v>20.189442450987674</v>
      </c>
    </row>
    <row r="119" spans="11:12" ht="12.75">
      <c r="K119" s="9">
        <v>0.9828010201454163</v>
      </c>
      <c r="L119" s="9">
        <v>19.711021681465578</v>
      </c>
    </row>
    <row r="120" spans="11:12" ht="12.75">
      <c r="K120" s="9">
        <v>0.9912010431289673</v>
      </c>
      <c r="L120" s="9">
        <v>19.24698816540695</v>
      </c>
    </row>
    <row r="121" spans="11:12" ht="12.75">
      <c r="K121" s="9">
        <v>0.9996010661125183</v>
      </c>
      <c r="L121" s="9">
        <v>18.79683303717896</v>
      </c>
    </row>
    <row r="122" spans="11:12" ht="12.75">
      <c r="K122" s="9">
        <v>1.0080010890960693</v>
      </c>
      <c r="L122" s="9">
        <v>18.360067363677242</v>
      </c>
    </row>
    <row r="123" spans="11:12" ht="12.75">
      <c r="K123" s="9">
        <v>1.0164010524749756</v>
      </c>
      <c r="L123" s="9">
        <v>17.9362242977137</v>
      </c>
    </row>
    <row r="124" spans="11:12" ht="12.75">
      <c r="K124" s="9">
        <v>1.0248010158538818</v>
      </c>
      <c r="L124" s="9">
        <v>17.524849236841753</v>
      </c>
    </row>
    <row r="125" spans="11:12" ht="12.75">
      <c r="K125" s="9">
        <v>1.033200979232788</v>
      </c>
      <c r="L125" s="9">
        <v>17.12550831888105</v>
      </c>
    </row>
    <row r="126" spans="11:12" ht="12.75">
      <c r="K126" s="9">
        <v>1.0416009426116943</v>
      </c>
      <c r="L126" s="9">
        <v>16.73778455531528</v>
      </c>
    </row>
    <row r="127" spans="11:12" ht="12.75">
      <c r="K127" s="9">
        <v>1.0500009059906006</v>
      </c>
      <c r="L127" s="9">
        <v>16.361277139010454</v>
      </c>
    </row>
    <row r="128" spans="11:12" ht="12.75">
      <c r="K128" s="9">
        <v>1.0584008693695068</v>
      </c>
      <c r="L128" s="9">
        <v>15.995600779345505</v>
      </c>
    </row>
    <row r="129" spans="11:12" ht="12.75">
      <c r="K129" s="9">
        <v>1.066800832748413</v>
      </c>
      <c r="L129" s="9">
        <v>15.64038506394871</v>
      </c>
    </row>
    <row r="130" spans="11:12" ht="12.75">
      <c r="K130" s="9">
        <v>1.0752007961273193</v>
      </c>
      <c r="L130" s="9">
        <v>15.29527384621602</v>
      </c>
    </row>
    <row r="131" spans="11:12" ht="12.75">
      <c r="K131" s="9">
        <v>1.0836007595062256</v>
      </c>
      <c r="L131" s="9">
        <v>14.959924657777522</v>
      </c>
    </row>
    <row r="132" spans="11:12" ht="12.75">
      <c r="K132" s="9">
        <v>1.0920007228851318</v>
      </c>
      <c r="L132" s="9">
        <v>14.634008145074388</v>
      </c>
    </row>
    <row r="133" spans="11:12" ht="12.75">
      <c r="K133" s="9">
        <v>1.100400686264038</v>
      </c>
      <c r="L133" s="9">
        <v>14.317207529209789</v>
      </c>
    </row>
    <row r="134" spans="11:12" ht="12.75">
      <c r="K134" s="9">
        <v>1.1088006496429443</v>
      </c>
      <c r="L134" s="9">
        <v>14.009218088242896</v>
      </c>
    </row>
    <row r="135" spans="11:12" ht="12.75">
      <c r="K135" s="9">
        <v>1.1172006130218506</v>
      </c>
      <c r="L135" s="9">
        <v>13.709746661104203</v>
      </c>
    </row>
    <row r="136" spans="11:12" ht="12.75">
      <c r="K136" s="9">
        <v>1.1256005764007568</v>
      </c>
      <c r="L136" s="9">
        <v>13.418511172322914</v>
      </c>
    </row>
    <row r="137" spans="11:12" ht="12.75">
      <c r="K137" s="9">
        <v>1.134000539779663</v>
      </c>
      <c r="L137" s="9">
        <v>13.135240176771656</v>
      </c>
    </row>
    <row r="138" spans="11:12" ht="12.75">
      <c r="K138" s="9">
        <v>1.1424005031585693</v>
      </c>
      <c r="L138" s="9">
        <v>12.859672423650867</v>
      </c>
    </row>
    <row r="139" spans="11:12" ht="12.75">
      <c r="K139" s="9">
        <v>1.1508004665374756</v>
      </c>
      <c r="L139" s="9">
        <v>12.591556438953361</v>
      </c>
    </row>
    <row r="140" spans="11:12" ht="12.75">
      <c r="K140" s="9">
        <v>1.1592004299163818</v>
      </c>
      <c r="L140" s="9">
        <v>12.330650125669669</v>
      </c>
    </row>
    <row r="141" spans="11:12" ht="12.75">
      <c r="K141" s="9">
        <v>1.167600393295288</v>
      </c>
      <c r="L141" s="9">
        <v>12.076720381015193</v>
      </c>
    </row>
    <row r="142" spans="11:12" ht="12.75">
      <c r="K142" s="9">
        <v>1.1760003566741943</v>
      </c>
      <c r="L142" s="9">
        <v>11.829542729981652</v>
      </c>
    </row>
    <row r="143" spans="11:12" ht="12.75">
      <c r="K143" s="9">
        <v>1.1844003200531006</v>
      </c>
      <c r="L143" s="9">
        <v>11.588900974537365</v>
      </c>
    </row>
    <row r="144" spans="11:12" ht="12.75">
      <c r="K144" s="9">
        <v>1.1928002834320068</v>
      </c>
      <c r="L144" s="9">
        <v>11.354586857822849</v>
      </c>
    </row>
    <row r="145" spans="11:12" ht="12.75">
      <c r="K145" s="9">
        <v>1.201200246810913</v>
      </c>
      <c r="L145" s="9">
        <v>11.126399742710745</v>
      </c>
    </row>
    <row r="146" spans="11:12" ht="12.75">
      <c r="K146" s="9">
        <v>1.2096002101898193</v>
      </c>
      <c r="L146" s="9">
        <v>10.904146304121053</v>
      </c>
    </row>
    <row r="147" spans="11:12" ht="12.75">
      <c r="K147" s="9">
        <v>1.2180001735687256</v>
      </c>
      <c r="L147" s="9">
        <v>10.687640234505071</v>
      </c>
    </row>
    <row r="148" spans="11:12" ht="12.75">
      <c r="K148" s="9">
        <v>1.2264001369476318</v>
      </c>
      <c r="L148" s="9">
        <v>10.476701961933113</v>
      </c>
    </row>
    <row r="149" spans="11:12" ht="12.75">
      <c r="K149" s="9">
        <v>1.234800100326538</v>
      </c>
      <c r="L149" s="9">
        <v>10.271158380242655</v>
      </c>
    </row>
    <row r="150" spans="11:12" ht="12.75">
      <c r="K150" s="9">
        <v>1.2432000637054443</v>
      </c>
      <c r="L150" s="9">
        <v>10.070842590724698</v>
      </c>
    </row>
    <row r="151" spans="11:12" ht="12.75">
      <c r="K151" s="9">
        <v>1.2516000270843506</v>
      </c>
      <c r="L151" s="9">
        <v>9.875593654846897</v>
      </c>
    </row>
    <row r="152" spans="11:12" ht="12.75">
      <c r="K152" s="9">
        <v>1.2599999904632568</v>
      </c>
      <c r="L152" s="9">
        <v>9.685256357532067</v>
      </c>
    </row>
    <row r="153" spans="11:12" ht="12.75">
      <c r="K153" s="9">
        <v>1.268399953842163</v>
      </c>
      <c r="L153" s="9">
        <v>9.499680980530394</v>
      </c>
    </row>
    <row r="154" spans="11:12" ht="12.75">
      <c r="K154" s="9">
        <v>1.2767999172210693</v>
      </c>
      <c r="L154" s="9">
        <v>9.318723085442825</v>
      </c>
    </row>
    <row r="155" spans="11:12" ht="12.75">
      <c r="K155" s="9">
        <v>1.2851998805999756</v>
      </c>
      <c r="L155" s="9">
        <v>9.142243305971512</v>
      </c>
    </row>
    <row r="156" spans="11:12" ht="12.75">
      <c r="K156" s="9">
        <v>1.2935998439788818</v>
      </c>
      <c r="L156" s="9">
        <v>8.970107148991229</v>
      </c>
    </row>
    <row r="157" spans="11:12" ht="12.75">
      <c r="K157" s="9">
        <v>1.301999807357788</v>
      </c>
      <c r="L157" s="9">
        <v>8.80218480405289</v>
      </c>
    </row>
    <row r="158" spans="11:12" ht="12.75">
      <c r="K158" s="9">
        <v>1.3103997707366943</v>
      </c>
      <c r="L158" s="9">
        <v>8.638350960947157</v>
      </c>
    </row>
    <row r="159" spans="11:12" ht="12.75">
      <c r="K159" s="9">
        <v>1.3187997341156006</v>
      </c>
      <c r="L159" s="9">
        <v>8.478484634972117</v>
      </c>
    </row>
    <row r="160" spans="11:12" ht="12.75">
      <c r="K160" s="9">
        <v>1.3271996974945068</v>
      </c>
      <c r="L160" s="9">
        <v>8.322468999564673</v>
      </c>
    </row>
    <row r="161" spans="11:12" ht="12.75">
      <c r="K161" s="9">
        <v>1.335599660873413</v>
      </c>
      <c r="L161" s="9">
        <v>8.17019122597007</v>
      </c>
    </row>
    <row r="162" spans="11:12" ht="12.75">
      <c r="K162" s="9">
        <v>1.3439996242523193</v>
      </c>
      <c r="L162" s="9">
        <v>8.02154232963853</v>
      </c>
    </row>
    <row r="163" spans="11:12" ht="12.75">
      <c r="K163" s="9">
        <v>1.3523995876312256</v>
      </c>
      <c r="L163" s="9">
        <v>7.876417023051607</v>
      </c>
    </row>
    <row r="164" spans="11:12" ht="12.75">
      <c r="K164" s="9">
        <v>1.3607995510101318</v>
      </c>
      <c r="L164" s="9">
        <v>7.734713574694176</v>
      </c>
    </row>
    <row r="165" spans="11:12" ht="12.75">
      <c r="K165" s="9">
        <v>1.369199514389038</v>
      </c>
      <c r="L165" s="9">
        <v>7.596333673900683</v>
      </c>
    </row>
    <row r="166" spans="11:12" ht="12.75">
      <c r="K166" s="9">
        <v>1.3775994777679443</v>
      </c>
      <c r="L166" s="9">
        <v>7.461182301316375</v>
      </c>
    </row>
    <row r="167" spans="11:12" ht="12.75">
      <c r="K167" s="9">
        <v>1.3859994411468506</v>
      </c>
      <c r="L167" s="9">
        <v>7.329167604725997</v>
      </c>
    </row>
    <row r="168" spans="11:12" ht="12.75">
      <c r="K168" s="9">
        <v>1.3943994045257568</v>
      </c>
      <c r="L168" s="9">
        <v>7.2002007800134376</v>
      </c>
    </row>
    <row r="169" spans="11:12" ht="12.75">
      <c r="K169" s="9">
        <v>1.402799367904663</v>
      </c>
      <c r="L169" s="9">
        <v>7.074195957026677</v>
      </c>
    </row>
    <row r="170" spans="11:12" ht="12.75">
      <c r="K170" s="9">
        <v>1.4111993312835693</v>
      </c>
      <c r="L170" s="9">
        <v>6.951070090132418</v>
      </c>
    </row>
    <row r="171" spans="11:12" ht="12.75">
      <c r="K171" s="9">
        <v>1.4195992946624756</v>
      </c>
      <c r="L171" s="9">
        <v>6.830742853254686</v>
      </c>
    </row>
    <row r="172" spans="11:12" ht="12.75">
      <c r="K172" s="9">
        <v>1.4279992580413818</v>
      </c>
      <c r="L172" s="9">
        <v>6.713136539200902</v>
      </c>
    </row>
    <row r="173" spans="11:12" ht="12.75">
      <c r="K173" s="9">
        <v>1.436399221420288</v>
      </c>
      <c r="L173" s="9">
        <v>6.598175963087953</v>
      </c>
    </row>
    <row r="174" spans="11:12" ht="12.75">
      <c r="K174" s="9">
        <v>1.4447991847991943</v>
      </c>
      <c r="L174" s="9">
        <v>6.485788369689227</v>
      </c>
    </row>
    <row r="175" spans="11:12" ht="12.75">
      <c r="K175" s="9">
        <v>1.4531991481781006</v>
      </c>
      <c r="L175" s="9">
        <v>6.375903344531745</v>
      </c>
    </row>
    <row r="176" spans="11:12" ht="12.75">
      <c r="K176" s="9">
        <v>1.4615991115570068</v>
      </c>
      <c r="L176" s="9">
        <v>6.268452728580271</v>
      </c>
    </row>
    <row r="177" spans="11:12" ht="12.75">
      <c r="K177" s="9">
        <v>1.469999074935913</v>
      </c>
      <c r="L177" s="9">
        <v>6.163370536352736</v>
      </c>
    </row>
    <row r="178" spans="11:12" ht="12.75">
      <c r="K178" s="9">
        <v>1.4783990383148193</v>
      </c>
      <c r="L178" s="9">
        <v>6.060592877318331</v>
      </c>
    </row>
    <row r="179" spans="11:12" ht="12.75">
      <c r="K179" s="9">
        <v>1.4867990016937256</v>
      </c>
      <c r="L179" s="9">
        <v>5.960057880436393</v>
      </c>
    </row>
    <row r="180" spans="11:12" ht="12.75">
      <c r="K180" s="9">
        <v>1.4951989650726318</v>
      </c>
      <c r="L180" s="9">
        <v>5.861705621700691</v>
      </c>
    </row>
    <row r="181" spans="11:12" ht="12.75">
      <c r="K181" s="9">
        <v>1.503598928451538</v>
      </c>
      <c r="L181" s="9">
        <v>5.765478054559783</v>
      </c>
    </row>
    <row r="182" spans="11:12" ht="12.75">
      <c r="K182" s="9">
        <v>1.5119988918304443</v>
      </c>
      <c r="L182" s="9">
        <v>5.671318943090079</v>
      </c>
    </row>
    <row r="183" spans="11:12" ht="12.75">
      <c r="K183" s="9">
        <v>1.5203988552093506</v>
      </c>
      <c r="L183" s="9">
        <v>5.579173797803695</v>
      </c>
    </row>
    <row r="184" spans="11:12" ht="12.75">
      <c r="K184" s="9">
        <v>1.5287988185882568</v>
      </c>
      <c r="L184" s="9">
        <v>5.488989813978673</v>
      </c>
    </row>
    <row r="185" spans="11:12" ht="12.75">
      <c r="K185" s="9">
        <v>1.537198781967163</v>
      </c>
      <c r="L185" s="9">
        <v>5.400715812404107</v>
      </c>
    </row>
    <row r="186" spans="11:12" ht="12.75">
      <c r="K186" s="9">
        <v>1.5455987453460693</v>
      </c>
      <c r="L186" s="9">
        <v>5.314302182437593</v>
      </c>
    </row>
    <row r="187" spans="11:12" ht="12.75">
      <c r="K187" s="9">
        <v>1.5539987087249756</v>
      </c>
      <c r="L187" s="9">
        <v>5.22970082727708</v>
      </c>
    </row>
    <row r="188" spans="11:12" ht="12.75">
      <c r="K188" s="9">
        <v>1.5623986721038818</v>
      </c>
      <c r="L188" s="9">
        <v>5.146865111353557</v>
      </c>
    </row>
    <row r="189" spans="11:12" ht="12.75">
      <c r="K189" s="9">
        <v>1.570798635482788</v>
      </c>
      <c r="L189" s="9">
        <v>5.065749809755233</v>
      </c>
    </row>
    <row r="190" spans="11:12" ht="12.75">
      <c r="K190" s="9">
        <v>1.5791985988616943</v>
      </c>
      <c r="L190" s="9">
        <v>4.986311059597877</v>
      </c>
    </row>
    <row r="191" spans="11:12" ht="12.75">
      <c r="K191" s="9">
        <v>1.5875985622406006</v>
      </c>
      <c r="L191" s="9">
        <v>4.908506313259796</v>
      </c>
    </row>
    <row r="192" spans="11:12" ht="12.75">
      <c r="K192" s="9">
        <v>1.5959985256195068</v>
      </c>
      <c r="L192" s="9">
        <v>4.8322942934035815</v>
      </c>
    </row>
    <row r="193" spans="11:12" ht="12.75">
      <c r="K193" s="9">
        <v>1.604398488998413</v>
      </c>
      <c r="L193" s="9">
        <v>4.75763494971021</v>
      </c>
    </row>
    <row r="194" spans="11:12" ht="12.75">
      <c r="K194" s="9">
        <v>1.6127984523773193</v>
      </c>
      <c r="L194" s="9">
        <v>4.684489417254394</v>
      </c>
    </row>
    <row r="195" spans="11:12" ht="12.75">
      <c r="K195" s="9">
        <v>1.6211984157562256</v>
      </c>
      <c r="L195" s="9">
        <v>4.612819976453276</v>
      </c>
    </row>
    <row r="196" spans="11:12" ht="12.75">
      <c r="K196" s="9">
        <v>1.6295983791351318</v>
      </c>
      <c r="L196" s="9">
        <v>4.542590014523511</v>
      </c>
    </row>
    <row r="197" spans="11:12" ht="12.75">
      <c r="K197" s="9">
        <v>1.637998342514038</v>
      </c>
      <c r="L197" s="9">
        <v>4.473763988384681</v>
      </c>
    </row>
    <row r="198" spans="11:12" ht="12.75">
      <c r="K198" s="9">
        <v>1.6463983058929443</v>
      </c>
      <c r="L198" s="9">
        <v>4.406307388949733</v>
      </c>
    </row>
    <row r="199" spans="11:12" ht="12.75">
      <c r="K199" s="9">
        <v>1.6547982692718506</v>
      </c>
      <c r="L199" s="9">
        <v>4.3401867067457225</v>
      </c>
    </row>
    <row r="200" spans="11:12" ht="12.75">
      <c r="K200" s="9">
        <v>1.6631982326507568</v>
      </c>
      <c r="L200" s="9">
        <v>4.275369398810645</v>
      </c>
    </row>
    <row r="201" spans="11:12" ht="12.75">
      <c r="K201" s="9">
        <v>1.671598196029663</v>
      </c>
      <c r="L201" s="9">
        <v>4.21182385681449</v>
      </c>
    </row>
    <row r="202" spans="11:12" ht="13.5">
      <c r="K202" s="14">
        <v>1.6799981594085693</v>
      </c>
      <c r="L202" s="14">
        <v>4.149519376354969</v>
      </c>
    </row>
  </sheetData>
  <sheetProtection selectLockedCells="1" selectUnlockedCells="1"/>
  <mergeCells count="2">
    <mergeCell ref="N1:R1"/>
    <mergeCell ref="N5:W5"/>
  </mergeCell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W202"/>
  <sheetViews>
    <sheetView workbookViewId="0" topLeftCell="G2">
      <selection activeCell="G29" sqref="G29"/>
    </sheetView>
  </sheetViews>
  <sheetFormatPr defaultColWidth="9.140625" defaultRowHeight="12.75"/>
  <cols>
    <col min="1" max="1" width="14.7109375" style="0" customWidth="1"/>
    <col min="2" max="12" width="12.7109375" style="0" customWidth="1"/>
    <col min="13" max="13" width="9.140625" style="0" customWidth="1"/>
    <col min="14" max="23" width="12.7109375" style="0" customWidth="1"/>
  </cols>
  <sheetData>
    <row r="1" spans="1:18" ht="12.75">
      <c r="A1" t="s">
        <v>84</v>
      </c>
      <c r="K1" s="5" t="s">
        <v>85</v>
      </c>
      <c r="L1" s="5" t="s">
        <v>86</v>
      </c>
      <c r="M1" s="6" t="s">
        <v>87</v>
      </c>
      <c r="N1" s="7" t="s">
        <v>88</v>
      </c>
      <c r="O1" s="7"/>
      <c r="P1" s="7"/>
      <c r="Q1" s="7"/>
      <c r="R1" s="7"/>
    </row>
    <row r="2" spans="1:18" ht="12.75">
      <c r="A2" s="8">
        <v>37074.96611111111</v>
      </c>
      <c r="B2" t="s">
        <v>89</v>
      </c>
      <c r="K2" s="9">
        <v>0</v>
      </c>
      <c r="L2" s="9">
        <v>274.29007026555075</v>
      </c>
      <c r="M2" s="10">
        <v>0.0005902777777777778</v>
      </c>
      <c r="N2" s="11" t="s">
        <v>90</v>
      </c>
      <c r="O2" s="11" t="s">
        <v>125</v>
      </c>
      <c r="P2" s="11" t="s">
        <v>126</v>
      </c>
      <c r="Q2" s="11" t="s">
        <v>93</v>
      </c>
      <c r="R2" s="11" t="s">
        <v>94</v>
      </c>
    </row>
    <row r="3" spans="1:18" ht="13.5">
      <c r="A3" t="s">
        <v>95</v>
      </c>
      <c r="B3" t="s">
        <v>96</v>
      </c>
      <c r="K3" s="9">
        <v>0.00839999970048666</v>
      </c>
      <c r="L3" s="9">
        <v>274.19745610451685</v>
      </c>
      <c r="M3" s="12" t="s">
        <v>97</v>
      </c>
      <c r="N3" s="9">
        <v>271.6666666666667</v>
      </c>
      <c r="O3" s="9">
        <v>3.0891014088637183</v>
      </c>
      <c r="P3" s="9">
        <v>1.850458198819077</v>
      </c>
      <c r="Q3" s="9">
        <v>0</v>
      </c>
      <c r="R3" s="9">
        <v>12040.72673563698</v>
      </c>
    </row>
    <row r="4" spans="1:18" ht="26.25">
      <c r="A4" s="13" t="s">
        <v>85</v>
      </c>
      <c r="B4" s="13" t="s">
        <v>98</v>
      </c>
      <c r="C4" s="13" t="s">
        <v>99</v>
      </c>
      <c r="D4" s="13" t="s">
        <v>100</v>
      </c>
      <c r="E4" s="5"/>
      <c r="F4" s="5"/>
      <c r="G4" s="5"/>
      <c r="H4" s="5"/>
      <c r="I4" s="5"/>
      <c r="J4" s="5"/>
      <c r="K4" s="9">
        <v>0.01679999940097332</v>
      </c>
      <c r="L4" s="9">
        <v>273.9373105483198</v>
      </c>
      <c r="M4" s="10">
        <v>0</v>
      </c>
      <c r="N4" s="14" t="s">
        <v>101</v>
      </c>
      <c r="O4" s="14" t="s">
        <v>101</v>
      </c>
      <c r="P4" s="14" t="s">
        <v>101</v>
      </c>
      <c r="Q4" s="14" t="s">
        <v>102</v>
      </c>
      <c r="R4" s="14"/>
    </row>
    <row r="5" spans="1:23" ht="12.75">
      <c r="A5" s="9">
        <v>0</v>
      </c>
      <c r="B5" s="9">
        <v>271.6666666666667</v>
      </c>
      <c r="C5" s="9">
        <v>16.623276853055575</v>
      </c>
      <c r="D5" s="15">
        <v>3</v>
      </c>
      <c r="E5" s="9">
        <v>287</v>
      </c>
      <c r="F5" s="9">
        <v>274</v>
      </c>
      <c r="G5" s="9">
        <v>254</v>
      </c>
      <c r="H5" s="9"/>
      <c r="I5" s="9"/>
      <c r="J5" s="9"/>
      <c r="K5" s="9">
        <v>0.025199998170137405</v>
      </c>
      <c r="L5" s="9">
        <v>273.51914009942243</v>
      </c>
      <c r="M5" s="12" t="s">
        <v>103</v>
      </c>
      <c r="N5" s="7" t="s">
        <v>104</v>
      </c>
      <c r="O5" s="7"/>
      <c r="P5" s="7"/>
      <c r="Q5" s="7"/>
      <c r="R5" s="7"/>
      <c r="S5" s="7"/>
      <c r="T5" s="7"/>
      <c r="U5" s="7"/>
      <c r="V5" s="7"/>
      <c r="W5" s="7"/>
    </row>
    <row r="6" spans="1:23" ht="13.5">
      <c r="A6" s="9">
        <v>0.11</v>
      </c>
      <c r="B6" s="9">
        <v>241.33333333333334</v>
      </c>
      <c r="C6" s="9">
        <v>8.621678104251709</v>
      </c>
      <c r="D6" s="15">
        <v>3</v>
      </c>
      <c r="E6" s="9">
        <v>243</v>
      </c>
      <c r="F6" s="9">
        <v>249</v>
      </c>
      <c r="G6" s="9">
        <v>232</v>
      </c>
      <c r="H6" s="9"/>
      <c r="I6" s="9"/>
      <c r="J6" s="9"/>
      <c r="K6" s="9">
        <v>0.03359999880194664</v>
      </c>
      <c r="L6" s="9">
        <v>272.9482275458473</v>
      </c>
      <c r="M6" s="16">
        <v>3.472222222222222E-05</v>
      </c>
      <c r="N6" s="11" t="s">
        <v>90</v>
      </c>
      <c r="O6" s="11" t="s">
        <v>125</v>
      </c>
      <c r="P6" s="11" t="s">
        <v>126</v>
      </c>
      <c r="Q6" s="11" t="s">
        <v>93</v>
      </c>
      <c r="R6" s="11" t="s">
        <v>94</v>
      </c>
      <c r="S6" s="11" t="s">
        <v>105</v>
      </c>
      <c r="T6" s="11" t="s">
        <v>106</v>
      </c>
      <c r="U6" s="11" t="s">
        <v>107</v>
      </c>
      <c r="V6" s="11" t="s">
        <v>108</v>
      </c>
      <c r="W6" s="11" t="s">
        <v>109</v>
      </c>
    </row>
    <row r="7" spans="1:23" ht="13.5">
      <c r="A7" s="9">
        <v>0.16</v>
      </c>
      <c r="B7" s="9">
        <v>280.3333333333333</v>
      </c>
      <c r="C7" s="9">
        <v>25.890796305508516</v>
      </c>
      <c r="D7" s="15">
        <v>3</v>
      </c>
      <c r="E7" s="9">
        <v>290</v>
      </c>
      <c r="F7" s="9">
        <v>300</v>
      </c>
      <c r="G7" s="9">
        <v>251</v>
      </c>
      <c r="H7" s="9"/>
      <c r="I7" s="9"/>
      <c r="J7" s="9"/>
      <c r="K7" s="9">
        <v>0.041999999433755875</v>
      </c>
      <c r="L7" s="9">
        <v>272.2286256160871</v>
      </c>
      <c r="N7" s="14">
        <v>274.29007026555075</v>
      </c>
      <c r="O7" s="14">
        <v>3.426242378312883</v>
      </c>
      <c r="P7" s="14">
        <v>1.930065728162628</v>
      </c>
      <c r="Q7" s="14">
        <v>0</v>
      </c>
      <c r="R7" s="14">
        <v>11611.464411268313</v>
      </c>
      <c r="S7" s="14">
        <v>0.11338666966588397</v>
      </c>
      <c r="T7" s="14">
        <v>0.16463962047034023</v>
      </c>
      <c r="U7" s="14">
        <v>0.2060902755966223</v>
      </c>
      <c r="V7" s="14">
        <v>0.24288016712969654</v>
      </c>
      <c r="W7" s="14">
        <v>0.2770480557707661</v>
      </c>
    </row>
    <row r="8" spans="1:12" ht="12.75">
      <c r="A8" s="9">
        <v>0.18</v>
      </c>
      <c r="B8" s="9">
        <v>232.33333333333334</v>
      </c>
      <c r="C8" s="9">
        <v>11.547005383792516</v>
      </c>
      <c r="D8" s="15">
        <v>3</v>
      </c>
      <c r="E8" s="9">
        <v>239</v>
      </c>
      <c r="F8" s="9">
        <v>239</v>
      </c>
      <c r="G8" s="9">
        <v>219</v>
      </c>
      <c r="H8" s="9"/>
      <c r="I8" s="9"/>
      <c r="J8" s="9"/>
      <c r="K8" s="9">
        <v>0.05040000006556511</v>
      </c>
      <c r="L8" s="9">
        <v>271.363851078804</v>
      </c>
    </row>
    <row r="9" spans="1:12" ht="12.75">
      <c r="A9" s="9">
        <v>0.25</v>
      </c>
      <c r="B9" s="9">
        <v>232.66666666666666</v>
      </c>
      <c r="C9" s="9">
        <v>19.857828011475306</v>
      </c>
      <c r="D9" s="15">
        <v>3</v>
      </c>
      <c r="E9" s="9">
        <v>237</v>
      </c>
      <c r="F9" s="9">
        <v>250</v>
      </c>
      <c r="G9" s="9">
        <v>211</v>
      </c>
      <c r="H9" s="9"/>
      <c r="I9" s="9"/>
      <c r="J9" s="9"/>
      <c r="K9" s="9">
        <v>0.058800000697374344</v>
      </c>
      <c r="L9" s="9">
        <v>270.3571675276477</v>
      </c>
    </row>
    <row r="10" spans="1:12" ht="12.75">
      <c r="A10" s="9">
        <v>0.29</v>
      </c>
      <c r="B10" s="9">
        <v>206.33333333333334</v>
      </c>
      <c r="C10" s="9">
        <v>4.041451884327381</v>
      </c>
      <c r="D10" s="15">
        <v>3</v>
      </c>
      <c r="E10" s="9">
        <v>207</v>
      </c>
      <c r="F10" s="9">
        <v>202</v>
      </c>
      <c r="G10" s="9">
        <v>210</v>
      </c>
      <c r="H10" s="9"/>
      <c r="I10" s="9"/>
      <c r="J10" s="9"/>
      <c r="K10" s="9">
        <v>0.06719999760389328</v>
      </c>
      <c r="L10" s="9">
        <v>269.2117273347067</v>
      </c>
    </row>
    <row r="11" spans="1:12" ht="12.75">
      <c r="A11" s="9">
        <v>0.32</v>
      </c>
      <c r="B11" s="9">
        <v>164</v>
      </c>
      <c r="C11" s="9">
        <v>11.532562594670797</v>
      </c>
      <c r="D11" s="15">
        <v>3</v>
      </c>
      <c r="E11" s="9">
        <v>177</v>
      </c>
      <c r="F11" s="9">
        <v>160</v>
      </c>
      <c r="G11" s="9">
        <v>155</v>
      </c>
      <c r="H11" s="9"/>
      <c r="I11" s="9"/>
      <c r="J11" s="9"/>
      <c r="K11" s="9">
        <v>0.07559999823570251</v>
      </c>
      <c r="L11" s="9">
        <v>267.93064872212415</v>
      </c>
    </row>
    <row r="12" spans="1:12" ht="12.75">
      <c r="A12" s="9">
        <v>0.47</v>
      </c>
      <c r="B12" s="9">
        <v>126.66666666666667</v>
      </c>
      <c r="C12" s="9">
        <v>5.8594652770823155</v>
      </c>
      <c r="D12" s="15">
        <v>3</v>
      </c>
      <c r="E12" s="9">
        <v>129</v>
      </c>
      <c r="F12" s="9">
        <v>131</v>
      </c>
      <c r="G12" s="9">
        <v>120</v>
      </c>
      <c r="H12" s="9"/>
      <c r="I12" s="9"/>
      <c r="J12" s="9"/>
      <c r="K12" s="9">
        <v>0.08399999886751175</v>
      </c>
      <c r="L12" s="9">
        <v>266.517066147538</v>
      </c>
    </row>
    <row r="13" spans="1:12" ht="12.75">
      <c r="A13" s="9">
        <v>0.6</v>
      </c>
      <c r="B13" s="9">
        <v>67.63333333333334</v>
      </c>
      <c r="C13" s="9">
        <v>11.460511914104575</v>
      </c>
      <c r="D13" s="15">
        <v>3</v>
      </c>
      <c r="E13" s="9">
        <v>57.2</v>
      </c>
      <c r="F13" s="9">
        <v>65.8</v>
      </c>
      <c r="G13" s="9">
        <v>79.9</v>
      </c>
      <c r="H13" s="9"/>
      <c r="I13" s="9"/>
      <c r="J13" s="9"/>
      <c r="K13" s="9">
        <v>0.09239999949932098</v>
      </c>
      <c r="L13" s="9">
        <v>264.9741576469407</v>
      </c>
    </row>
    <row r="14" spans="1:12" ht="12.75">
      <c r="A14" s="9">
        <v>0.76</v>
      </c>
      <c r="B14" s="9">
        <v>42.1</v>
      </c>
      <c r="C14" s="9">
        <v>6.684309986827383</v>
      </c>
      <c r="D14" s="15">
        <v>3</v>
      </c>
      <c r="E14" s="9">
        <v>49.5</v>
      </c>
      <c r="F14" s="9">
        <v>36.5</v>
      </c>
      <c r="G14" s="9">
        <v>40.3</v>
      </c>
      <c r="H14" s="9"/>
      <c r="I14" s="9"/>
      <c r="J14" s="9"/>
      <c r="K14" s="9">
        <v>0.10080000013113022</v>
      </c>
      <c r="L14" s="9">
        <v>263.30516362802456</v>
      </c>
    </row>
    <row r="15" spans="1:12" ht="12.75">
      <c r="A15" s="9">
        <v>0.86</v>
      </c>
      <c r="B15" s="9">
        <v>25.3</v>
      </c>
      <c r="C15" s="9">
        <v>0.6082762530294831</v>
      </c>
      <c r="D15" s="15">
        <v>3</v>
      </c>
      <c r="E15" s="9">
        <v>26</v>
      </c>
      <c r="F15" s="9">
        <v>24.9</v>
      </c>
      <c r="G15" s="9">
        <v>25</v>
      </c>
      <c r="H15" s="9"/>
      <c r="I15" s="9"/>
      <c r="J15" s="9"/>
      <c r="K15" s="9">
        <v>0.10920000076293945</v>
      </c>
      <c r="L15" s="9">
        <v>261.51339806994946</v>
      </c>
    </row>
    <row r="16" spans="1:12" ht="12.75">
      <c r="A16" s="9">
        <v>1.1</v>
      </c>
      <c r="B16" s="9">
        <v>9.56</v>
      </c>
      <c r="C16" s="9">
        <v>0.7607890640644226</v>
      </c>
      <c r="D16" s="15">
        <v>3</v>
      </c>
      <c r="E16" s="9">
        <v>9.6</v>
      </c>
      <c r="F16" s="9">
        <v>8.78</v>
      </c>
      <c r="G16" s="9">
        <v>10.3</v>
      </c>
      <c r="H16" s="9"/>
      <c r="I16" s="9"/>
      <c r="J16" s="9"/>
      <c r="K16" s="9">
        <v>0.11760000139474869</v>
      </c>
      <c r="L16" s="9">
        <v>259.60225489934135</v>
      </c>
    </row>
    <row r="17" spans="1:12" ht="12.75">
      <c r="A17" s="9">
        <v>1.24</v>
      </c>
      <c r="B17" s="9">
        <v>6.05</v>
      </c>
      <c r="C17" s="9">
        <v>1.307937307366069</v>
      </c>
      <c r="D17" s="15">
        <v>3</v>
      </c>
      <c r="E17" s="9">
        <v>6.78</v>
      </c>
      <c r="F17" s="9">
        <v>4.54</v>
      </c>
      <c r="G17" s="9">
        <v>6.83</v>
      </c>
      <c r="H17" s="9"/>
      <c r="I17" s="9"/>
      <c r="J17" s="9"/>
      <c r="K17" s="9">
        <v>0.12600000202655792</v>
      </c>
      <c r="L17" s="9">
        <v>257.5752109696153</v>
      </c>
    </row>
    <row r="18" spans="1:12" ht="13.5">
      <c r="A18" s="14">
        <v>1.4</v>
      </c>
      <c r="B18" s="14">
        <v>6.3933333333333335</v>
      </c>
      <c r="C18" s="14">
        <v>0.5485739087245477</v>
      </c>
      <c r="D18" s="17">
        <v>3</v>
      </c>
      <c r="E18" s="14">
        <v>6.72</v>
      </c>
      <c r="F18" s="14">
        <v>5.76</v>
      </c>
      <c r="G18" s="14">
        <v>6.7</v>
      </c>
      <c r="H18" s="14"/>
      <c r="I18" s="14"/>
      <c r="J18" s="14"/>
      <c r="K18" s="9">
        <v>0.13439999520778656</v>
      </c>
      <c r="L18" s="9">
        <v>255.43582851877613</v>
      </c>
    </row>
    <row r="19" spans="11:12" ht="12.75">
      <c r="K19" s="9">
        <v>0.1427999883890152</v>
      </c>
      <c r="L19" s="9">
        <v>253.1877481917753</v>
      </c>
    </row>
    <row r="20" spans="11:12" ht="12.75">
      <c r="K20" s="9">
        <v>0.15119998157024384</v>
      </c>
      <c r="L20" s="9">
        <v>250.83469176203454</v>
      </c>
    </row>
    <row r="21" spans="11:12" ht="12.75">
      <c r="K21" s="9">
        <v>0.15959997475147247</v>
      </c>
      <c r="L21" s="9">
        <v>248.38045657300194</v>
      </c>
    </row>
    <row r="22" spans="11:12" ht="12.75">
      <c r="K22" s="9">
        <v>0.1679999679327011</v>
      </c>
      <c r="L22" s="9">
        <v>245.82891087908138</v>
      </c>
    </row>
    <row r="23" spans="11:12" ht="12.75">
      <c r="K23" s="9">
        <v>0.17639996111392975</v>
      </c>
      <c r="L23" s="9">
        <v>243.18398851822027</v>
      </c>
    </row>
    <row r="24" spans="11:12" ht="12.75">
      <c r="K24" s="9">
        <v>0.1847999542951584</v>
      </c>
      <c r="L24" s="9">
        <v>240.4496830562192</v>
      </c>
    </row>
    <row r="25" spans="11:12" ht="12.75">
      <c r="K25" s="9">
        <v>0.19319994747638702</v>
      </c>
      <c r="L25" s="9">
        <v>237.6300415147034</v>
      </c>
    </row>
    <row r="26" spans="11:12" ht="12.75">
      <c r="K26" s="9">
        <v>0.20159994065761566</v>
      </c>
      <c r="L26" s="9">
        <v>234.72915777416364</v>
      </c>
    </row>
    <row r="27" spans="11:12" ht="12.75">
      <c r="K27" s="9">
        <v>0.2099999338388443</v>
      </c>
      <c r="L27" s="9">
        <v>231.75116572819303</v>
      </c>
    </row>
    <row r="28" spans="11:12" ht="12.75">
      <c r="K28" s="9">
        <v>0.21839992702007294</v>
      </c>
      <c r="L28" s="9">
        <v>228.70023225347043</v>
      </c>
    </row>
    <row r="29" spans="11:12" ht="12.75">
      <c r="K29" s="9">
        <v>0.22679992020130157</v>
      </c>
      <c r="L29" s="9">
        <v>225.5805500511056</v>
      </c>
    </row>
    <row r="30" spans="11:12" ht="12.75">
      <c r="K30" s="9">
        <v>0.2351999133825302</v>
      </c>
      <c r="L30" s="9">
        <v>222.39633040793905</v>
      </c>
    </row>
    <row r="31" spans="11:12" ht="12.75">
      <c r="K31" s="9">
        <v>0.24359990656375885</v>
      </c>
      <c r="L31" s="9">
        <v>219.15179592076197</v>
      </c>
    </row>
    <row r="32" spans="11:12" ht="12.75">
      <c r="K32" s="9">
        <v>0.2519999146461487</v>
      </c>
      <c r="L32" s="9">
        <v>215.85116731944197</v>
      </c>
    </row>
    <row r="33" spans="11:12" ht="12.75">
      <c r="K33" s="9">
        <v>0.2603999078273773</v>
      </c>
      <c r="L33" s="9">
        <v>212.49867974956078</v>
      </c>
    </row>
    <row r="34" spans="11:12" ht="12.75">
      <c r="K34" s="9">
        <v>0.26879990100860596</v>
      </c>
      <c r="L34" s="9">
        <v>209.0985404588327</v>
      </c>
    </row>
    <row r="35" spans="11:12" ht="12.75">
      <c r="K35" s="9">
        <v>0.2771998941898346</v>
      </c>
      <c r="L35" s="9">
        <v>205.65494505101248</v>
      </c>
    </row>
    <row r="36" spans="11:12" ht="12.75">
      <c r="K36" s="9">
        <v>0.28559988737106323</v>
      </c>
      <c r="L36" s="9">
        <v>202.1720647249898</v>
      </c>
    </row>
    <row r="37" spans="11:12" ht="12.75">
      <c r="K37" s="9">
        <v>0.29399988055229187</v>
      </c>
      <c r="L37" s="9">
        <v>198.6540394659179</v>
      </c>
    </row>
    <row r="38" spans="11:12" ht="12.75">
      <c r="K38" s="9">
        <v>0.3023998737335205</v>
      </c>
      <c r="L38" s="9">
        <v>195.1049714034801</v>
      </c>
    </row>
    <row r="39" spans="11:12" ht="12.75">
      <c r="K39" s="9">
        <v>0.31079986691474915</v>
      </c>
      <c r="L39" s="9">
        <v>191.52891835715639</v>
      </c>
    </row>
    <row r="40" spans="11:12" ht="12.75">
      <c r="K40" s="9">
        <v>0.3191998600959778</v>
      </c>
      <c r="L40" s="9">
        <v>187.92988758659172</v>
      </c>
    </row>
    <row r="41" spans="11:12" ht="12.75">
      <c r="K41" s="9">
        <v>0.3275998532772064</v>
      </c>
      <c r="L41" s="9">
        <v>184.31182976350448</v>
      </c>
    </row>
    <row r="42" spans="11:12" ht="12.75">
      <c r="K42" s="9">
        <v>0.33599984645843506</v>
      </c>
      <c r="L42" s="9">
        <v>180.67863317998362</v>
      </c>
    </row>
    <row r="43" spans="11:12" ht="13.5">
      <c r="K43" s="9">
        <v>0.3443998396396637</v>
      </c>
      <c r="L43" s="9">
        <v>177.03411820650297</v>
      </c>
    </row>
    <row r="44" spans="1:12" ht="13.5">
      <c r="A44" s="18" t="s">
        <v>110</v>
      </c>
      <c r="B44" s="18"/>
      <c r="C44" s="7" t="s">
        <v>111</v>
      </c>
      <c r="D44" s="7"/>
      <c r="E44" s="7" t="s">
        <v>112</v>
      </c>
      <c r="F44" s="7"/>
      <c r="G44" s="7"/>
      <c r="H44" s="7" t="s">
        <v>113</v>
      </c>
      <c r="I44" s="7"/>
      <c r="J44" s="7"/>
      <c r="K44" s="9">
        <v>0.35279983282089233</v>
      </c>
      <c r="L44" s="9">
        <v>173.38203201150878</v>
      </c>
    </row>
    <row r="45" spans="1:12" ht="12.75">
      <c r="A45" s="11" t="s">
        <v>127</v>
      </c>
      <c r="B45" s="11" t="s">
        <v>115</v>
      </c>
      <c r="C45" s="5" t="s">
        <v>116</v>
      </c>
      <c r="D45" s="5" t="s">
        <v>117</v>
      </c>
      <c r="E45" s="5" t="s">
        <v>118</v>
      </c>
      <c r="F45" s="5" t="s">
        <v>119</v>
      </c>
      <c r="G45" s="5" t="s">
        <v>120</v>
      </c>
      <c r="H45" s="5" t="s">
        <v>121</v>
      </c>
      <c r="I45" s="5"/>
      <c r="J45" s="5"/>
      <c r="K45" s="9">
        <v>0.36119982600212097</v>
      </c>
      <c r="L45" s="9">
        <v>169.72604355301624</v>
      </c>
    </row>
    <row r="46" spans="1:12" ht="12.75">
      <c r="A46" s="9" t="s">
        <v>90</v>
      </c>
      <c r="B46" s="9">
        <v>274.29007026555075</v>
      </c>
      <c r="C46" s="9">
        <v>280.77434372901917</v>
      </c>
      <c r="D46" s="9">
        <v>280.3251953125</v>
      </c>
      <c r="E46" s="9">
        <v>264.08837890625</v>
      </c>
      <c r="F46" s="9">
        <v>296.43370056152344</v>
      </c>
      <c r="G46" s="9">
        <v>258.9962921142578</v>
      </c>
      <c r="H46" s="9">
        <v>303.8511047363281</v>
      </c>
      <c r="I46" s="9"/>
      <c r="J46" s="9"/>
      <c r="K46" s="9">
        <v>0.3695998191833496</v>
      </c>
      <c r="L46" s="9">
        <v>166.0697388512707</v>
      </c>
    </row>
    <row r="47" spans="1:12" ht="12.75">
      <c r="A47" s="9" t="s">
        <v>125</v>
      </c>
      <c r="B47" s="9">
        <v>3.426242378312883</v>
      </c>
      <c r="C47" s="9">
        <v>3.3774920469149947</v>
      </c>
      <c r="D47" s="9">
        <v>3.362042188644409</v>
      </c>
      <c r="E47" s="9">
        <v>2.9914181232452393</v>
      </c>
      <c r="F47" s="9">
        <v>3.8486690521240234</v>
      </c>
      <c r="G47" s="9">
        <v>2.8509150743484497</v>
      </c>
      <c r="H47" s="9">
        <v>4.072576999664307</v>
      </c>
      <c r="I47" s="9"/>
      <c r="J47" s="9"/>
      <c r="K47" s="9">
        <v>0.37799981236457825</v>
      </c>
      <c r="L47" s="9">
        <v>162.41661655018868</v>
      </c>
    </row>
    <row r="48" spans="1:12" ht="12.75">
      <c r="A48" s="9" t="s">
        <v>126</v>
      </c>
      <c r="B48" s="9">
        <v>1.930065728162628</v>
      </c>
      <c r="C48" s="9">
        <v>1.9157832737546414</v>
      </c>
      <c r="D48" s="9">
        <v>1.9145264625549316</v>
      </c>
      <c r="E48" s="9">
        <v>1.6512361764907837</v>
      </c>
      <c r="F48" s="9">
        <v>2.2127108573913574</v>
      </c>
      <c r="G48" s="9">
        <v>1.5521941184997559</v>
      </c>
      <c r="H48" s="9">
        <v>2.316098928451538</v>
      </c>
      <c r="I48" s="9"/>
      <c r="J48" s="9"/>
      <c r="K48" s="9">
        <v>0.3863998055458069</v>
      </c>
      <c r="L48" s="9">
        <v>158.77008377399216</v>
      </c>
    </row>
    <row r="49" spans="1:12" ht="12.75">
      <c r="A49" s="9" t="s">
        <v>93</v>
      </c>
      <c r="B49" s="9">
        <v>0</v>
      </c>
      <c r="C49" s="9" t="s">
        <v>122</v>
      </c>
      <c r="D49" s="9"/>
      <c r="E49" s="9"/>
      <c r="F49" s="9"/>
      <c r="G49" s="9"/>
      <c r="H49" s="9"/>
      <c r="I49" s="9"/>
      <c r="J49" s="9"/>
      <c r="K49" s="9">
        <v>0.3947997987270355</v>
      </c>
      <c r="L49" s="9">
        <v>155.13345228418248</v>
      </c>
    </row>
    <row r="50" spans="1:12" ht="12.75">
      <c r="A50" s="9" t="s">
        <v>105</v>
      </c>
      <c r="B50" s="9">
        <v>0.11338666966588397</v>
      </c>
      <c r="C50" s="9">
        <v>0.11244359488773625</v>
      </c>
      <c r="D50" s="9">
        <v>0.11205147951841354</v>
      </c>
      <c r="E50" s="9">
        <v>0.08422104641795158</v>
      </c>
      <c r="F50" s="9">
        <v>0.14276277273893356</v>
      </c>
      <c r="G50" s="9">
        <v>0.07520025223493576</v>
      </c>
      <c r="H50" s="9">
        <v>0.15342643857002258</v>
      </c>
      <c r="I50" s="9"/>
      <c r="J50" s="9"/>
      <c r="K50" s="9">
        <v>0.40319979190826416</v>
      </c>
      <c r="L50" s="9">
        <v>151.50993494077443</v>
      </c>
    </row>
    <row r="51" spans="1:12" ht="12.75">
      <c r="A51" s="9" t="s">
        <v>106</v>
      </c>
      <c r="B51" s="9">
        <v>0.16463962047034023</v>
      </c>
      <c r="C51" s="9">
        <v>0.1635184600163484</v>
      </c>
      <c r="D51" s="9">
        <v>0.16309532523155212</v>
      </c>
      <c r="E51" s="9">
        <v>0.13092969357967377</v>
      </c>
      <c r="F51" s="9">
        <v>0.1986199915409088</v>
      </c>
      <c r="G51" s="9">
        <v>0.11956917494535446</v>
      </c>
      <c r="H51" s="9">
        <v>0.2093517780303955</v>
      </c>
      <c r="I51" s="9"/>
      <c r="J51" s="9"/>
      <c r="K51" s="9">
        <v>0.4115997850894928</v>
      </c>
      <c r="L51" s="9">
        <v>147.90264247051604</v>
      </c>
    </row>
    <row r="52" spans="1:12" ht="12.75">
      <c r="A52" s="9" t="s">
        <v>107</v>
      </c>
      <c r="B52" s="9">
        <v>0.2060902755966223</v>
      </c>
      <c r="C52" s="9">
        <v>0.2049470470228698</v>
      </c>
      <c r="D52" s="9">
        <v>0.2047765702009201</v>
      </c>
      <c r="E52" s="9">
        <v>0.16988781094551086</v>
      </c>
      <c r="F52" s="9">
        <v>0.2430555820465088</v>
      </c>
      <c r="G52" s="9">
        <v>0.15797200798988342</v>
      </c>
      <c r="H52" s="9">
        <v>0.2524327114224434</v>
      </c>
      <c r="I52" s="9"/>
      <c r="J52" s="9"/>
      <c r="K52" s="9">
        <v>0.41999977827072144</v>
      </c>
      <c r="L52" s="9">
        <v>144.31458054367027</v>
      </c>
    </row>
    <row r="53" spans="1:12" ht="12.75">
      <c r="A53" s="9" t="s">
        <v>108</v>
      </c>
      <c r="B53" s="9">
        <v>0.24288016712969654</v>
      </c>
      <c r="C53" s="9">
        <v>0.24179853830719367</v>
      </c>
      <c r="D53" s="9">
        <v>0.24190035462379456</v>
      </c>
      <c r="E53" s="9">
        <v>0.20497377961874008</v>
      </c>
      <c r="F53" s="9">
        <v>0.2812131196260452</v>
      </c>
      <c r="G53" s="9">
        <v>0.19299668818712234</v>
      </c>
      <c r="H53" s="9">
        <v>0.28949521481990814</v>
      </c>
      <c r="I53" s="9"/>
      <c r="J53" s="9"/>
      <c r="K53" s="9">
        <v>0.4283997714519501</v>
      </c>
      <c r="L53" s="9">
        <v>140.74864715981937</v>
      </c>
    </row>
    <row r="54" spans="1:12" ht="13.5">
      <c r="A54" s="14" t="s">
        <v>109</v>
      </c>
      <c r="B54" s="14">
        <v>0.2770480557707661</v>
      </c>
      <c r="C54" s="14">
        <v>0.2760860875423532</v>
      </c>
      <c r="D54" s="14">
        <v>0.2763485610485077</v>
      </c>
      <c r="E54" s="14">
        <v>0.2382618933916092</v>
      </c>
      <c r="F54" s="14">
        <v>0.3156246840953827</v>
      </c>
      <c r="G54" s="14">
        <v>0.22625260055065155</v>
      </c>
      <c r="H54" s="14">
        <v>0.3233664482831955</v>
      </c>
      <c r="I54" s="14"/>
      <c r="J54" s="14"/>
      <c r="K54" s="9">
        <v>0.4367997646331787</v>
      </c>
      <c r="L54" s="9">
        <v>137.2076303420811</v>
      </c>
    </row>
    <row r="55" spans="11:12" ht="12.75">
      <c r="K55" s="9">
        <v>0.44519975781440735</v>
      </c>
      <c r="L55" s="9">
        <v>133.6942061380964</v>
      </c>
    </row>
    <row r="56" spans="11:12" ht="12.75">
      <c r="K56" s="9">
        <v>0.453599750995636</v>
      </c>
      <c r="L56" s="9">
        <v>130.2109369251617</v>
      </c>
    </row>
    <row r="57" spans="11:12" ht="12.75">
      <c r="K57" s="9">
        <v>0.4619997441768646</v>
      </c>
      <c r="L57" s="9">
        <v>126.76027001593866</v>
      </c>
    </row>
    <row r="58" spans="11:12" ht="12.75">
      <c r="K58" s="9">
        <v>0.47039973735809326</v>
      </c>
      <c r="L58" s="9">
        <v>123.34453656028157</v>
      </c>
    </row>
    <row r="59" spans="11:12" ht="12.75">
      <c r="K59" s="9">
        <v>0.4787997305393219</v>
      </c>
      <c r="L59" s="9">
        <v>119.965950737876</v>
      </c>
    </row>
    <row r="60" spans="11:12" ht="12.75">
      <c r="K60" s="9">
        <v>0.48719972372055054</v>
      </c>
      <c r="L60" s="9">
        <v>116.62660923558715</v>
      </c>
    </row>
    <row r="61" spans="11:12" ht="12.75">
      <c r="K61" s="9">
        <v>0.4955997169017792</v>
      </c>
      <c r="L61" s="9">
        <v>113.32849100267111</v>
      </c>
    </row>
    <row r="62" spans="11:12" ht="12.75">
      <c r="K62" s="9">
        <v>0.5039997100830078</v>
      </c>
      <c r="L62" s="9">
        <v>110.07345727630764</v>
      </c>
    </row>
    <row r="63" spans="11:12" ht="12.75">
      <c r="K63" s="9">
        <v>0.5123997330665588</v>
      </c>
      <c r="L63" s="9">
        <v>106.86324056127108</v>
      </c>
    </row>
    <row r="64" spans="1:12" ht="12.75">
      <c r="A64" t="s">
        <v>85</v>
      </c>
      <c r="B64" t="s">
        <v>123</v>
      </c>
      <c r="C64" t="s">
        <v>85</v>
      </c>
      <c r="D64" t="s">
        <v>98</v>
      </c>
      <c r="F64" t="s">
        <v>105</v>
      </c>
      <c r="G64" t="s">
        <v>85</v>
      </c>
      <c r="H64" t="s">
        <v>124</v>
      </c>
      <c r="K64" s="9">
        <v>0.5207997560501099</v>
      </c>
      <c r="L64" s="9">
        <v>103.69947943010447</v>
      </c>
    </row>
    <row r="65" spans="1:12" ht="12.75">
      <c r="A65">
        <v>0</v>
      </c>
      <c r="B65">
        <v>287</v>
      </c>
      <c r="C65">
        <v>0</v>
      </c>
      <c r="D65">
        <v>271.6666666666667</v>
      </c>
      <c r="E65">
        <v>0</v>
      </c>
      <c r="F65">
        <v>260.57556675227323</v>
      </c>
      <c r="K65" s="9">
        <v>0.5291997790336609</v>
      </c>
      <c r="L65" s="9">
        <v>100.58368472940901</v>
      </c>
    </row>
    <row r="66" spans="1:12" ht="12.75">
      <c r="A66">
        <v>0</v>
      </c>
      <c r="B66">
        <v>274</v>
      </c>
      <c r="C66">
        <v>0.11</v>
      </c>
      <c r="D66">
        <v>241.33333333333334</v>
      </c>
      <c r="E66">
        <v>0.11338666966588397</v>
      </c>
      <c r="F66">
        <v>260.57556675227323</v>
      </c>
      <c r="K66" s="9">
        <v>0.5375998020172119</v>
      </c>
      <c r="L66" s="9">
        <v>97.51725222524735</v>
      </c>
    </row>
    <row r="67" spans="1:12" ht="12.75">
      <c r="A67">
        <v>0</v>
      </c>
      <c r="B67">
        <v>254</v>
      </c>
      <c r="C67">
        <v>0.16</v>
      </c>
      <c r="D67">
        <v>280.3333333333333</v>
      </c>
      <c r="E67">
        <v>0.11338666966588397</v>
      </c>
      <c r="F67">
        <v>0</v>
      </c>
      <c r="K67" s="9">
        <v>0.5459998250007629</v>
      </c>
      <c r="L67" s="9">
        <v>94.50146384656742</v>
      </c>
    </row>
    <row r="68" spans="1:12" ht="12.75">
      <c r="A68">
        <v>0.11</v>
      </c>
      <c r="B68">
        <v>243</v>
      </c>
      <c r="C68">
        <v>0.18</v>
      </c>
      <c r="D68">
        <v>232.33333333333334</v>
      </c>
      <c r="F68" t="s">
        <v>106</v>
      </c>
      <c r="K68" s="9">
        <v>0.554399847984314</v>
      </c>
      <c r="L68" s="9">
        <v>91.53748914207111</v>
      </c>
    </row>
    <row r="69" spans="1:12" ht="12.75">
      <c r="A69">
        <v>0.11</v>
      </c>
      <c r="B69">
        <v>249</v>
      </c>
      <c r="C69">
        <v>0.25</v>
      </c>
      <c r="D69">
        <v>232.66666666666666</v>
      </c>
      <c r="E69">
        <v>0</v>
      </c>
      <c r="F69">
        <v>246.86106323899568</v>
      </c>
      <c r="K69" s="9">
        <v>0.562799870967865</v>
      </c>
      <c r="L69" s="9">
        <v>88.62638693960002</v>
      </c>
    </row>
    <row r="70" spans="1:12" ht="12.75">
      <c r="A70">
        <v>0.11</v>
      </c>
      <c r="B70">
        <v>232</v>
      </c>
      <c r="C70">
        <v>0.29</v>
      </c>
      <c r="D70">
        <v>206.33333333333334</v>
      </c>
      <c r="E70">
        <v>0.16463962047034023</v>
      </c>
      <c r="F70">
        <v>246.86106323899568</v>
      </c>
      <c r="K70" s="9">
        <v>0.571199893951416</v>
      </c>
      <c r="L70" s="9">
        <v>85.76910719683667</v>
      </c>
    </row>
    <row r="71" spans="1:12" ht="12.75">
      <c r="A71">
        <v>0.16</v>
      </c>
      <c r="B71">
        <v>290</v>
      </c>
      <c r="C71">
        <v>0.32</v>
      </c>
      <c r="D71">
        <v>164</v>
      </c>
      <c r="E71">
        <v>0.16463962047034023</v>
      </c>
      <c r="F71">
        <v>0</v>
      </c>
      <c r="K71" s="9">
        <v>0.579599916934967</v>
      </c>
      <c r="L71" s="9">
        <v>82.96649303189565</v>
      </c>
    </row>
    <row r="72" spans="1:12" ht="12.75">
      <c r="A72">
        <v>0.16</v>
      </c>
      <c r="B72">
        <v>300</v>
      </c>
      <c r="C72">
        <v>0.47</v>
      </c>
      <c r="D72">
        <v>126.66666666666667</v>
      </c>
      <c r="F72" t="s">
        <v>107</v>
      </c>
      <c r="K72" s="9">
        <v>0.5879999399185181</v>
      </c>
      <c r="L72" s="9">
        <v>80.21928292220625</v>
      </c>
    </row>
    <row r="73" spans="1:12" ht="12.75">
      <c r="A73">
        <v>0.16</v>
      </c>
      <c r="B73">
        <v>251</v>
      </c>
      <c r="C73">
        <v>0.6</v>
      </c>
      <c r="D73">
        <v>67.63333333333334</v>
      </c>
      <c r="E73">
        <v>0</v>
      </c>
      <c r="F73">
        <v>233.14655972571813</v>
      </c>
      <c r="K73" s="9">
        <v>0.5963999629020691</v>
      </c>
      <c r="L73" s="9">
        <v>77.5281130599605</v>
      </c>
    </row>
    <row r="74" spans="1:12" ht="12.75">
      <c r="A74">
        <v>0.18</v>
      </c>
      <c r="B74">
        <v>239</v>
      </c>
      <c r="C74">
        <v>0.76</v>
      </c>
      <c r="D74">
        <v>42.1</v>
      </c>
      <c r="E74">
        <v>0.2060902755966223</v>
      </c>
      <c r="F74">
        <v>233.14655972571813</v>
      </c>
      <c r="K74" s="9">
        <v>0.6047999858856201</v>
      </c>
      <c r="L74" s="9">
        <v>74.89351985232392</v>
      </c>
    </row>
    <row r="75" spans="1:12" ht="12.75">
      <c r="A75">
        <v>0.18</v>
      </c>
      <c r="B75">
        <v>239</v>
      </c>
      <c r="C75">
        <v>0.86</v>
      </c>
      <c r="D75">
        <v>25.3</v>
      </c>
      <c r="E75">
        <v>0.2060902755966223</v>
      </c>
      <c r="F75">
        <v>0</v>
      </c>
      <c r="K75" s="9">
        <v>0.6132000088691711</v>
      </c>
      <c r="L75" s="9">
        <v>72.31594255457276</v>
      </c>
    </row>
    <row r="76" spans="1:12" ht="12.75">
      <c r="A76">
        <v>0.18</v>
      </c>
      <c r="B76">
        <v>219</v>
      </c>
      <c r="C76">
        <v>1.1</v>
      </c>
      <c r="D76">
        <v>9.56</v>
      </c>
      <c r="F76" t="s">
        <v>108</v>
      </c>
      <c r="K76" s="9">
        <v>0.6216000318527222</v>
      </c>
      <c r="L76" s="9">
        <v>69.79572602433186</v>
      </c>
    </row>
    <row r="77" spans="1:12" ht="12.75">
      <c r="A77">
        <v>0.25</v>
      </c>
      <c r="B77">
        <v>237</v>
      </c>
      <c r="C77">
        <v>1.24</v>
      </c>
      <c r="D77">
        <v>6.05</v>
      </c>
      <c r="E77">
        <v>0</v>
      </c>
      <c r="F77">
        <v>219.4320562124406</v>
      </c>
      <c r="K77" s="9">
        <v>0.6300000548362732</v>
      </c>
      <c r="L77" s="9">
        <v>67.33312358514195</v>
      </c>
    </row>
    <row r="78" spans="1:12" ht="12.75">
      <c r="A78">
        <v>0.25</v>
      </c>
      <c r="B78">
        <v>250</v>
      </c>
      <c r="C78">
        <v>1.4</v>
      </c>
      <c r="D78">
        <v>6.3933333333333335</v>
      </c>
      <c r="E78">
        <v>0.24288016712969654</v>
      </c>
      <c r="F78">
        <v>219.4320562124406</v>
      </c>
      <c r="K78" s="9">
        <v>0.6384000778198242</v>
      </c>
      <c r="L78" s="9">
        <v>64.92829998767786</v>
      </c>
    </row>
    <row r="79" spans="1:12" ht="12.75">
      <c r="A79">
        <v>0.25</v>
      </c>
      <c r="B79">
        <v>211</v>
      </c>
      <c r="E79">
        <v>0.24288016712969654</v>
      </c>
      <c r="F79">
        <v>0</v>
      </c>
      <c r="K79" s="9">
        <v>0.6468001008033752</v>
      </c>
      <c r="L79" s="9">
        <v>62.58133445707131</v>
      </c>
    </row>
    <row r="80" spans="1:12" ht="12.75">
      <c r="A80">
        <v>0.29</v>
      </c>
      <c r="B80">
        <v>207</v>
      </c>
      <c r="F80" t="s">
        <v>109</v>
      </c>
      <c r="K80" s="9">
        <v>0.6552001237869263</v>
      </c>
      <c r="L80" s="9">
        <v>60.292223814961176</v>
      </c>
    </row>
    <row r="81" spans="1:12" ht="12.75">
      <c r="A81">
        <v>0.29</v>
      </c>
      <c r="B81">
        <v>202</v>
      </c>
      <c r="E81">
        <v>0</v>
      </c>
      <c r="F81">
        <v>205.71755269916306</v>
      </c>
      <c r="K81" s="9">
        <v>0.6636001467704773</v>
      </c>
      <c r="L81" s="9">
        <v>58.06088566509527</v>
      </c>
    </row>
    <row r="82" spans="1:12" ht="12.75">
      <c r="A82">
        <v>0.29</v>
      </c>
      <c r="B82">
        <v>210</v>
      </c>
      <c r="E82">
        <v>0.2770480557707661</v>
      </c>
      <c r="F82">
        <v>205.71755269916306</v>
      </c>
      <c r="K82" s="9">
        <v>0.6720001697540283</v>
      </c>
      <c r="L82" s="9">
        <v>55.887161631544075</v>
      </c>
    </row>
    <row r="83" spans="1:12" ht="12.75">
      <c r="A83">
        <v>0.32</v>
      </c>
      <c r="B83">
        <v>177</v>
      </c>
      <c r="E83">
        <v>0.2770480557707661</v>
      </c>
      <c r="F83">
        <v>0</v>
      </c>
      <c r="K83" s="9">
        <v>0.6804001927375793</v>
      </c>
      <c r="L83" s="9">
        <v>53.770820638849955</v>
      </c>
    </row>
    <row r="84" spans="1:12" ht="12.75">
      <c r="A84">
        <v>0.32</v>
      </c>
      <c r="B84">
        <v>160</v>
      </c>
      <c r="K84" s="9">
        <v>0.6888002157211304</v>
      </c>
      <c r="L84" s="9">
        <v>51.71156222372815</v>
      </c>
    </row>
    <row r="85" spans="1:12" ht="12.75">
      <c r="A85">
        <v>0.32</v>
      </c>
      <c r="B85">
        <v>155</v>
      </c>
      <c r="K85" s="9">
        <v>0.6972002387046814</v>
      </c>
      <c r="L85" s="9">
        <v>49.70901986825231</v>
      </c>
    </row>
    <row r="86" spans="1:12" ht="12.75">
      <c r="A86">
        <v>0.47</v>
      </c>
      <c r="B86">
        <v>129</v>
      </c>
      <c r="K86" s="9">
        <v>0.7056002616882324</v>
      </c>
      <c r="L86" s="9">
        <v>47.762764344798796</v>
      </c>
    </row>
    <row r="87" spans="1:12" ht="12.75">
      <c r="A87">
        <v>0.47</v>
      </c>
      <c r="B87">
        <v>131</v>
      </c>
      <c r="K87" s="9">
        <v>0.7140002846717834</v>
      </c>
      <c r="L87" s="9">
        <v>45.872307063382635</v>
      </c>
    </row>
    <row r="88" spans="1:12" ht="12.75">
      <c r="A88">
        <v>0.47</v>
      </c>
      <c r="B88">
        <v>120</v>
      </c>
      <c r="K88" s="9">
        <v>0.7224003076553345</v>
      </c>
      <c r="L88" s="9">
        <v>44.037103412399034</v>
      </c>
    </row>
    <row r="89" spans="1:12" ht="12.75">
      <c r="A89">
        <v>0.6</v>
      </c>
      <c r="B89">
        <v>57.2</v>
      </c>
      <c r="K89" s="9">
        <v>0.7308003306388855</v>
      </c>
      <c r="L89" s="9">
        <v>42.25655608417762</v>
      </c>
    </row>
    <row r="90" spans="1:12" ht="12.75">
      <c r="A90">
        <v>0.6</v>
      </c>
      <c r="B90">
        <v>65.8</v>
      </c>
      <c r="K90" s="9">
        <v>0.7392003536224365</v>
      </c>
      <c r="L90" s="9">
        <v>40.530018377166925</v>
      </c>
    </row>
    <row r="91" spans="1:12" ht="12.75">
      <c r="A91">
        <v>0.6</v>
      </c>
      <c r="B91">
        <v>79.9</v>
      </c>
      <c r="K91" s="9">
        <v>0.7476003766059875</v>
      </c>
      <c r="L91" s="9">
        <v>38.8567974669846</v>
      </c>
    </row>
    <row r="92" spans="1:12" ht="12.75">
      <c r="A92">
        <v>0.76</v>
      </c>
      <c r="B92">
        <v>49.5</v>
      </c>
      <c r="K92" s="9">
        <v>0.7560003995895386</v>
      </c>
      <c r="L92" s="9">
        <v>37.23615763900091</v>
      </c>
    </row>
    <row r="93" spans="1:12" ht="12.75">
      <c r="A93">
        <v>0.76</v>
      </c>
      <c r="B93">
        <v>36.5</v>
      </c>
      <c r="K93" s="9">
        <v>0.7644004225730896</v>
      </c>
      <c r="L93" s="9">
        <v>35.66732347555799</v>
      </c>
    </row>
    <row r="94" spans="1:12" ht="12.75">
      <c r="A94">
        <v>0.76</v>
      </c>
      <c r="B94">
        <v>40.3</v>
      </c>
      <c r="K94" s="9">
        <v>0.7728004455566406</v>
      </c>
      <c r="L94" s="9">
        <v>34.149482991369496</v>
      </c>
    </row>
    <row r="95" spans="1:12" ht="12.75">
      <c r="A95">
        <v>0.86</v>
      </c>
      <c r="B95">
        <v>26</v>
      </c>
      <c r="K95" s="9">
        <v>0.7812004685401917</v>
      </c>
      <c r="L95" s="9">
        <v>32.681790711091594</v>
      </c>
    </row>
    <row r="96" spans="1:12" ht="12.75">
      <c r="A96">
        <v>0.86</v>
      </c>
      <c r="B96">
        <v>24.9</v>
      </c>
      <c r="K96" s="9">
        <v>0.7896004915237427</v>
      </c>
      <c r="L96" s="9">
        <v>31.263370683500654</v>
      </c>
    </row>
    <row r="97" spans="1:12" ht="12.75">
      <c r="A97">
        <v>0.86</v>
      </c>
      <c r="B97">
        <v>25</v>
      </c>
      <c r="K97" s="9">
        <v>0.7980005145072937</v>
      </c>
      <c r="L97" s="9">
        <v>29.89331942716052</v>
      </c>
    </row>
    <row r="98" spans="1:12" ht="12.75">
      <c r="A98">
        <v>1.1</v>
      </c>
      <c r="B98">
        <v>9.6</v>
      </c>
      <c r="K98" s="9">
        <v>0.8064005374908447</v>
      </c>
      <c r="L98" s="9">
        <v>28.570708802905017</v>
      </c>
    </row>
    <row r="99" spans="1:12" ht="12.75">
      <c r="A99">
        <v>1.1</v>
      </c>
      <c r="B99">
        <v>8.78</v>
      </c>
      <c r="K99" s="9">
        <v>0.8148005604743958</v>
      </c>
      <c r="L99" s="9">
        <v>27.294588808900215</v>
      </c>
    </row>
    <row r="100" spans="1:12" ht="12.75">
      <c r="A100">
        <v>1.1</v>
      </c>
      <c r="B100">
        <v>10.3</v>
      </c>
      <c r="K100" s="9">
        <v>0.8232005834579468</v>
      </c>
      <c r="L100" s="9">
        <v>26.063990294486985</v>
      </c>
    </row>
    <row r="101" spans="1:12" ht="12.75">
      <c r="A101">
        <v>1.24</v>
      </c>
      <c r="B101">
        <v>6.78</v>
      </c>
      <c r="K101" s="9">
        <v>0.8316006064414978</v>
      </c>
      <c r="L101" s="9">
        <v>24.877927589428964</v>
      </c>
    </row>
    <row r="102" spans="1:12" ht="12.75">
      <c r="A102">
        <v>1.24</v>
      </c>
      <c r="B102">
        <v>4.54</v>
      </c>
      <c r="K102" s="9">
        <v>0.8400006294250488</v>
      </c>
      <c r="L102" s="9">
        <v>23.73540104561215</v>
      </c>
    </row>
    <row r="103" spans="1:12" ht="12.75">
      <c r="A103">
        <v>1.24</v>
      </c>
      <c r="B103">
        <v>6.83</v>
      </c>
      <c r="K103" s="9">
        <v>0.8484006524085999</v>
      </c>
      <c r="L103" s="9">
        <v>22.63539948865008</v>
      </c>
    </row>
    <row r="104" spans="1:12" ht="12.75">
      <c r="A104">
        <v>1.4</v>
      </c>
      <c r="B104">
        <v>6.72</v>
      </c>
      <c r="K104" s="9">
        <v>0.8568006753921509</v>
      </c>
      <c r="L104" s="9">
        <v>21.576902577247523</v>
      </c>
    </row>
    <row r="105" spans="1:12" ht="12.75">
      <c r="A105">
        <v>1.4</v>
      </c>
      <c r="B105">
        <v>5.76</v>
      </c>
      <c r="K105" s="9">
        <v>0.8652006983757019</v>
      </c>
      <c r="L105" s="9">
        <v>20.558883068562665</v>
      </c>
    </row>
    <row r="106" spans="1:12" ht="12.75">
      <c r="A106">
        <v>1.4</v>
      </c>
      <c r="B106">
        <v>6.7</v>
      </c>
      <c r="K106" s="9">
        <v>0.8736007213592529</v>
      </c>
      <c r="L106" s="9">
        <v>19.580308988181315</v>
      </c>
    </row>
    <row r="107" spans="11:12" ht="12.75">
      <c r="K107" s="9">
        <v>0.882000744342804</v>
      </c>
      <c r="L107" s="9">
        <v>18.64014570367766</v>
      </c>
    </row>
    <row r="108" spans="11:12" ht="12.75">
      <c r="K108" s="9">
        <v>0.890400767326355</v>
      </c>
      <c r="L108" s="9">
        <v>17.737357901081623</v>
      </c>
    </row>
    <row r="109" spans="11:12" ht="12.75">
      <c r="K109" s="9">
        <v>0.898800790309906</v>
      </c>
      <c r="L109" s="9">
        <v>16.870911463904633</v>
      </c>
    </row>
    <row r="110" spans="11:12" ht="12.75">
      <c r="K110" s="9">
        <v>0.907200813293457</v>
      </c>
      <c r="L110" s="9">
        <v>16.039775254691676</v>
      </c>
    </row>
    <row r="111" spans="11:12" ht="12.75">
      <c r="K111" s="9">
        <v>0.9156008362770081</v>
      </c>
      <c r="L111" s="9">
        <v>15.242922799365942</v>
      </c>
    </row>
    <row r="112" spans="11:12" ht="12.75">
      <c r="K112" s="9">
        <v>0.9240008592605591</v>
      </c>
      <c r="L112" s="9">
        <v>14.479333874918098</v>
      </c>
    </row>
    <row r="113" spans="11:12" ht="12.75">
      <c r="K113" s="9">
        <v>0.9324008822441101</v>
      </c>
      <c r="L113" s="9">
        <v>13.747996001256695</v>
      </c>
    </row>
    <row r="114" spans="11:12" ht="12.75">
      <c r="K114" s="9">
        <v>0.9408009052276611</v>
      </c>
      <c r="L114" s="9">
        <v>13.047905838288841</v>
      </c>
    </row>
    <row r="115" spans="11:12" ht="12.75">
      <c r="K115" s="9">
        <v>0.9492009282112122</v>
      </c>
      <c r="L115" s="9">
        <v>12.37807048953158</v>
      </c>
    </row>
    <row r="116" spans="11:12" ht="12.75">
      <c r="K116" s="9">
        <v>0.9576009511947632</v>
      </c>
      <c r="L116" s="9">
        <v>11.73750871377274</v>
      </c>
    </row>
    <row r="117" spans="11:12" ht="12.75">
      <c r="K117" s="9">
        <v>0.9660009741783142</v>
      </c>
      <c r="L117" s="9">
        <v>11.125252046497849</v>
      </c>
    </row>
    <row r="118" spans="11:12" ht="12.75">
      <c r="K118" s="9">
        <v>0.9744009971618652</v>
      </c>
      <c r="L118" s="9">
        <v>10.540345832985167</v>
      </c>
    </row>
    <row r="119" spans="11:12" ht="12.75">
      <c r="K119" s="9">
        <v>0.9828010201454163</v>
      </c>
      <c r="L119" s="9">
        <v>9.981850175134184</v>
      </c>
    </row>
    <row r="120" spans="11:12" ht="12.75">
      <c r="K120" s="9">
        <v>0.9912010431289673</v>
      </c>
      <c r="L120" s="9">
        <v>9.448840794247019</v>
      </c>
    </row>
    <row r="121" spans="11:12" ht="12.75">
      <c r="K121" s="9">
        <v>0.9996010661125183</v>
      </c>
      <c r="L121" s="9">
        <v>8.940409812112932</v>
      </c>
    </row>
    <row r="122" spans="11:12" ht="12.75">
      <c r="K122" s="9">
        <v>1.0080010890960693</v>
      </c>
      <c r="L122" s="9">
        <v>8.455666452866978</v>
      </c>
    </row>
    <row r="123" spans="11:12" ht="12.75">
      <c r="K123" s="9">
        <v>1.0164010524749756</v>
      </c>
      <c r="L123" s="9">
        <v>7.993740867027839</v>
      </c>
    </row>
    <row r="124" spans="11:12" ht="12.75">
      <c r="K124" s="9">
        <v>1.0248010158538818</v>
      </c>
      <c r="L124" s="9">
        <v>7.553774780558115</v>
      </c>
    </row>
    <row r="125" spans="11:12" ht="12.75">
      <c r="K125" s="9">
        <v>1.033200979232788</v>
      </c>
      <c r="L125" s="9">
        <v>7.134932200248102</v>
      </c>
    </row>
    <row r="126" spans="11:12" ht="12.75">
      <c r="K126" s="9">
        <v>1.0416009426116943</v>
      </c>
      <c r="L126" s="9">
        <v>6.736396302590322</v>
      </c>
    </row>
    <row r="127" spans="11:12" ht="12.75">
      <c r="K127" s="9">
        <v>1.0500009059906006</v>
      </c>
      <c r="L127" s="9">
        <v>6.357369779675253</v>
      </c>
    </row>
    <row r="128" spans="11:12" ht="12.75">
      <c r="K128" s="9">
        <v>1.0584008693695068</v>
      </c>
      <c r="L128" s="9">
        <v>5.997075122363299</v>
      </c>
    </row>
    <row r="129" spans="11:12" ht="12.75">
      <c r="K129" s="9">
        <v>1.066800832748413</v>
      </c>
      <c r="L129" s="9">
        <v>5.654754843638443</v>
      </c>
    </row>
    <row r="130" spans="11:12" ht="12.75">
      <c r="K130" s="9">
        <v>1.0752007961273193</v>
      </c>
      <c r="L130" s="9">
        <v>5.329671645057431</v>
      </c>
    </row>
    <row r="131" spans="11:12" ht="12.75">
      <c r="K131" s="9">
        <v>1.0836007595062256</v>
      </c>
      <c r="L131" s="9">
        <v>5.021108529212995</v>
      </c>
    </row>
    <row r="132" spans="11:12" ht="12.75">
      <c r="K132" s="9">
        <v>1.0920007228851318</v>
      </c>
      <c r="L132" s="9">
        <v>4.7283688611169055</v>
      </c>
    </row>
    <row r="133" spans="11:12" ht="12.75">
      <c r="K133" s="9">
        <v>1.100400686264038</v>
      </c>
      <c r="L133" s="9">
        <v>4.450776381393382</v>
      </c>
    </row>
    <row r="134" spans="11:12" ht="12.75">
      <c r="K134" s="9">
        <v>1.1088006496429443</v>
      </c>
      <c r="L134" s="9">
        <v>4.187675174142498</v>
      </c>
    </row>
    <row r="135" spans="11:12" ht="12.75">
      <c r="K135" s="9">
        <v>1.1172006130218506</v>
      </c>
      <c r="L135" s="9">
        <v>3.9384295922997694</v>
      </c>
    </row>
    <row r="136" spans="11:12" ht="12.75">
      <c r="K136" s="9">
        <v>1.1256005764007568</v>
      </c>
      <c r="L136" s="9">
        <v>3.702424143274186</v>
      </c>
    </row>
    <row r="137" spans="11:12" ht="12.75">
      <c r="K137" s="9">
        <v>1.134000539779663</v>
      </c>
      <c r="L137" s="9">
        <v>3.4790633375964717</v>
      </c>
    </row>
    <row r="138" spans="11:12" ht="12.75">
      <c r="K138" s="9">
        <v>1.1424005031585693</v>
      </c>
      <c r="L138" s="9">
        <v>3.2677715032523906</v>
      </c>
    </row>
    <row r="139" spans="11:12" ht="12.75">
      <c r="K139" s="9">
        <v>1.1508004665374756</v>
      </c>
      <c r="L139" s="9">
        <v>3.067992568314992</v>
      </c>
    </row>
    <row r="140" spans="11:12" ht="12.75">
      <c r="K140" s="9">
        <v>1.1592004299163818</v>
      </c>
      <c r="L140" s="9">
        <v>2.8791898144208403</v>
      </c>
    </row>
    <row r="141" spans="11:12" ht="12.75">
      <c r="K141" s="9">
        <v>1.167600393295288</v>
      </c>
      <c r="L141" s="9">
        <v>2.700845603564062</v>
      </c>
    </row>
    <row r="142" spans="11:12" ht="12.75">
      <c r="K142" s="9">
        <v>1.1760003566741943</v>
      </c>
      <c r="L142" s="9">
        <v>2.5324610806063106</v>
      </c>
    </row>
    <row r="143" spans="11:12" ht="12.75">
      <c r="K143" s="9">
        <v>1.1844003200531006</v>
      </c>
      <c r="L143" s="9">
        <v>2.3735558538208466</v>
      </c>
    </row>
    <row r="144" spans="11:12" ht="12.75">
      <c r="K144" s="9">
        <v>1.1928002834320068</v>
      </c>
      <c r="L144" s="9">
        <v>2.223667655707686</v>
      </c>
    </row>
    <row r="145" spans="11:12" ht="12.75">
      <c r="K145" s="9">
        <v>1.201200246810913</v>
      </c>
      <c r="L145" s="9">
        <v>2.0823519862309467</v>
      </c>
    </row>
    <row r="146" spans="11:12" ht="12.75">
      <c r="K146" s="9">
        <v>1.2096002101898193</v>
      </c>
      <c r="L146" s="9">
        <v>1.949181740544077</v>
      </c>
    </row>
    <row r="147" spans="11:12" ht="12.75">
      <c r="K147" s="9">
        <v>1.2180001735687256</v>
      </c>
      <c r="L147" s="9">
        <v>1.8237468231807838</v>
      </c>
    </row>
    <row r="148" spans="11:12" ht="12.75">
      <c r="K148" s="9">
        <v>1.2264001369476318</v>
      </c>
      <c r="L148" s="9">
        <v>1.7056537505989127</v>
      </c>
    </row>
    <row r="149" spans="11:12" ht="12.75">
      <c r="K149" s="9">
        <v>1.234800100326538</v>
      </c>
      <c r="L149" s="9">
        <v>1.594525243877797</v>
      </c>
    </row>
    <row r="150" spans="11:12" ht="12.75">
      <c r="K150" s="9">
        <v>1.2432000637054443</v>
      </c>
      <c r="L150" s="9">
        <v>1.4899998132763699</v>
      </c>
    </row>
    <row r="151" spans="11:12" ht="12.75">
      <c r="K151" s="9">
        <v>1.2516000270843506</v>
      </c>
      <c r="L151" s="9">
        <v>1.3917313362732102</v>
      </c>
    </row>
    <row r="152" spans="11:12" ht="12.75">
      <c r="K152" s="9">
        <v>1.2599999904632568</v>
      </c>
      <c r="L152" s="9">
        <v>1.2993886306172726</v>
      </c>
    </row>
    <row r="153" spans="11:12" ht="12.75">
      <c r="K153" s="9">
        <v>1.268399953842163</v>
      </c>
      <c r="L153" s="9">
        <v>1.2126550238328377</v>
      </c>
    </row>
    <row r="154" spans="11:12" ht="12.75">
      <c r="K154" s="9">
        <v>1.2767999172210693</v>
      </c>
      <c r="L154" s="9">
        <v>1.1312279205311029</v>
      </c>
    </row>
    <row r="155" spans="11:12" ht="12.75">
      <c r="K155" s="9">
        <v>1.2851998805999756</v>
      </c>
      <c r="L155" s="9">
        <v>1.0548183687991468</v>
      </c>
    </row>
    <row r="156" spans="11:12" ht="12.75">
      <c r="K156" s="9">
        <v>1.2935998439788818</v>
      </c>
      <c r="L156" s="9">
        <v>0.9831506268492944</v>
      </c>
    </row>
    <row r="157" spans="11:12" ht="12.75">
      <c r="K157" s="9">
        <v>1.301999807357788</v>
      </c>
      <c r="L157" s="9">
        <v>0.9159617310301655</v>
      </c>
    </row>
    <row r="158" spans="11:12" ht="12.75">
      <c r="K158" s="9">
        <v>1.3103997707366943</v>
      </c>
      <c r="L158" s="9">
        <v>0.8530010662213385</v>
      </c>
    </row>
    <row r="159" spans="11:12" ht="12.75">
      <c r="K159" s="9">
        <v>1.3187997341156006</v>
      </c>
      <c r="L159" s="9">
        <v>0.7940299395525585</v>
      </c>
    </row>
    <row r="160" spans="11:12" ht="12.75">
      <c r="K160" s="9">
        <v>1.3271996974945068</v>
      </c>
      <c r="L160" s="9">
        <v>0.7388211583153748</v>
      </c>
    </row>
    <row r="161" spans="11:12" ht="12.75">
      <c r="K161" s="9">
        <v>1.335599660873413</v>
      </c>
      <c r="L161" s="9">
        <v>0.6871586128576723</v>
      </c>
    </row>
    <row r="162" spans="11:12" ht="12.75">
      <c r="K162" s="9">
        <v>1.3439996242523193</v>
      </c>
      <c r="L162" s="9">
        <v>0.6388368651840892</v>
      </c>
    </row>
    <row r="163" spans="11:12" ht="12.75">
      <c r="K163" s="9">
        <v>1.3523995876312256</v>
      </c>
      <c r="L163" s="9">
        <v>0.5936607439131762</v>
      </c>
    </row>
    <row r="164" spans="11:12" ht="12.75">
      <c r="K164" s="9">
        <v>1.3607995510101318</v>
      </c>
      <c r="L164" s="9">
        <v>0.5514449461794015</v>
      </c>
    </row>
    <row r="165" spans="11:12" ht="12.75">
      <c r="K165" s="9">
        <v>1.369199514389038</v>
      </c>
      <c r="L165" s="9">
        <v>0.5120136470022771</v>
      </c>
    </row>
    <row r="166" spans="11:12" ht="12.75">
      <c r="K166" s="9">
        <v>1.3775994777679443</v>
      </c>
      <c r="L166" s="9">
        <v>0.47520011658667727</v>
      </c>
    </row>
    <row r="167" spans="11:12" ht="12.75">
      <c r="K167" s="9">
        <v>1.3859994411468506</v>
      </c>
      <c r="L167" s="9">
        <v>0.44084634595907346</v>
      </c>
    </row>
    <row r="168" spans="11:12" ht="12.75">
      <c r="K168" s="9">
        <v>1.3943994045257568</v>
      </c>
      <c r="L168" s="9">
        <v>0.40880268129137676</v>
      </c>
    </row>
    <row r="169" spans="11:12" ht="12.75">
      <c r="K169" s="9">
        <v>1.402799367904663</v>
      </c>
      <c r="L169" s="9">
        <v>0.37892746721132653</v>
      </c>
    </row>
    <row r="170" spans="11:12" ht="12.75">
      <c r="K170" s="9">
        <v>1.4111993312835693</v>
      </c>
      <c r="L170" s="9">
        <v>0.35108669934913905</v>
      </c>
    </row>
    <row r="171" spans="11:12" ht="12.75">
      <c r="K171" s="9">
        <v>1.4195992946624756</v>
      </c>
      <c r="L171" s="9">
        <v>0.3251536863244837</v>
      </c>
    </row>
    <row r="172" spans="11:12" ht="12.75">
      <c r="K172" s="9">
        <v>1.4279992580413818</v>
      </c>
      <c r="L172" s="9">
        <v>0.3010087213347674</v>
      </c>
    </row>
    <row r="173" spans="11:12" ht="12.75">
      <c r="K173" s="9">
        <v>1.436399221420288</v>
      </c>
      <c r="L173" s="9">
        <v>0.278538763463132</v>
      </c>
    </row>
    <row r="174" spans="11:12" ht="12.75">
      <c r="K174" s="9">
        <v>1.4447991847991943</v>
      </c>
      <c r="L174" s="9">
        <v>0.25763712878972456</v>
      </c>
    </row>
    <row r="175" spans="11:12" ht="12.75">
      <c r="K175" s="9">
        <v>1.4531991481781006</v>
      </c>
      <c r="L175" s="9">
        <v>0.2382031913505216</v>
      </c>
    </row>
    <row r="176" spans="11:12" ht="12.75">
      <c r="K176" s="9">
        <v>1.4615991115570068</v>
      </c>
      <c r="L176" s="9">
        <v>0.22014209395871376</v>
      </c>
    </row>
    <row r="177" spans="11:12" ht="12.75">
      <c r="K177" s="9">
        <v>1.469999074935913</v>
      </c>
      <c r="L177" s="9">
        <v>0.20336446887046122</v>
      </c>
    </row>
    <row r="178" spans="11:12" ht="12.75">
      <c r="K178" s="9">
        <v>1.4783990383148193</v>
      </c>
      <c r="L178" s="9">
        <v>0.18778616825079553</v>
      </c>
    </row>
    <row r="179" spans="11:12" ht="12.75">
      <c r="K179" s="9">
        <v>1.4867990016937256</v>
      </c>
      <c r="L179" s="9">
        <v>0.1733280043691252</v>
      </c>
    </row>
    <row r="180" spans="11:12" ht="12.75">
      <c r="K180" s="9">
        <v>1.4951989650726318</v>
      </c>
      <c r="L180" s="9">
        <v>0.15991549942890515</v>
      </c>
    </row>
    <row r="181" spans="11:12" ht="12.75">
      <c r="K181" s="9">
        <v>1.503598928451538</v>
      </c>
      <c r="L181" s="9">
        <v>0.14747864491818063</v>
      </c>
    </row>
    <row r="182" spans="11:12" ht="12.75">
      <c r="K182" s="9">
        <v>1.5119988918304443</v>
      </c>
      <c r="L182" s="9">
        <v>0.13595167034492306</v>
      </c>
    </row>
    <row r="183" spans="11:12" ht="12.75">
      <c r="K183" s="9">
        <v>1.5203988552093506</v>
      </c>
      <c r="L183" s="9">
        <v>0.12527282120572636</v>
      </c>
    </row>
    <row r="184" spans="11:12" ht="12.75">
      <c r="K184" s="9">
        <v>1.5287988185882568</v>
      </c>
      <c r="L184" s="9">
        <v>0.11538414602125613</v>
      </c>
    </row>
    <row r="185" spans="11:12" ht="12.75">
      <c r="K185" s="9">
        <v>1.537198781967163</v>
      </c>
      <c r="L185" s="9">
        <v>0.10623129225717776</v>
      </c>
    </row>
    <row r="186" spans="11:12" ht="12.75">
      <c r="K186" s="9">
        <v>1.5455987453460693</v>
      </c>
      <c r="L186" s="9">
        <v>0.0977633109382623</v>
      </c>
    </row>
    <row r="187" spans="11:12" ht="12.75">
      <c r="K187" s="9">
        <v>1.5539987087249756</v>
      </c>
      <c r="L187" s="9">
        <v>0.08993246975325064</v>
      </c>
    </row>
    <row r="188" spans="11:12" ht="12.75">
      <c r="K188" s="9">
        <v>1.5623986721038818</v>
      </c>
      <c r="L188" s="9">
        <v>0.08269407443782484</v>
      </c>
    </row>
    <row r="189" spans="11:12" ht="12.75">
      <c r="K189" s="9">
        <v>1.570798635482788</v>
      </c>
      <c r="L189" s="9">
        <v>0.07600629821877192</v>
      </c>
    </row>
    <row r="190" spans="11:12" ht="12.75">
      <c r="K190" s="9">
        <v>1.5791985988616943</v>
      </c>
      <c r="L190" s="9">
        <v>0.06983001909242148</v>
      </c>
    </row>
    <row r="191" spans="11:12" ht="12.75">
      <c r="K191" s="9">
        <v>1.5875985622406006</v>
      </c>
      <c r="L191" s="9">
        <v>0.06412866470958534</v>
      </c>
    </row>
    <row r="192" spans="11:12" ht="12.75">
      <c r="K192" s="9">
        <v>1.5959985256195068</v>
      </c>
      <c r="L192" s="9">
        <v>0.058868064632690675</v>
      </c>
    </row>
    <row r="193" spans="11:12" ht="12.75">
      <c r="K193" s="9">
        <v>1.604398488998413</v>
      </c>
      <c r="L193" s="9">
        <v>0.05401630973057081</v>
      </c>
    </row>
    <row r="194" spans="11:12" ht="12.75">
      <c r="K194" s="9">
        <v>1.6127984523773193</v>
      </c>
      <c r="L194" s="9">
        <v>0.049543618472966955</v>
      </c>
    </row>
    <row r="195" spans="11:12" ht="12.75">
      <c r="K195" s="9">
        <v>1.6211984157562256</v>
      </c>
      <c r="L195" s="9">
        <v>0.0454222098877608</v>
      </c>
    </row>
    <row r="196" spans="11:12" ht="12.75">
      <c r="K196" s="9">
        <v>1.6295983791351318</v>
      </c>
      <c r="L196" s="9">
        <v>0.0416261829435598</v>
      </c>
    </row>
    <row r="197" spans="11:12" ht="12.75">
      <c r="K197" s="9">
        <v>1.637998342514038</v>
      </c>
      <c r="L197" s="9">
        <v>0.03813140212110966</v>
      </c>
    </row>
    <row r="198" spans="11:12" ht="12.75">
      <c r="K198" s="9">
        <v>1.6463983058929443</v>
      </c>
      <c r="L198" s="9">
        <v>0.03491538893939605</v>
      </c>
    </row>
    <row r="199" spans="11:12" ht="12.75">
      <c r="K199" s="9">
        <v>1.6547982692718506</v>
      </c>
      <c r="L199" s="9">
        <v>0.03195721920428696</v>
      </c>
    </row>
    <row r="200" spans="11:12" ht="12.75">
      <c r="K200" s="9">
        <v>1.6631982326507568</v>
      </c>
      <c r="L200" s="9">
        <v>0.029237425750466173</v>
      </c>
    </row>
    <row r="201" spans="11:12" ht="12.75">
      <c r="K201" s="9">
        <v>1.671598196029663</v>
      </c>
      <c r="L201" s="9">
        <v>0.026737906451216986</v>
      </c>
    </row>
    <row r="202" spans="11:12" ht="13.5">
      <c r="K202" s="14">
        <v>1.6799981594085693</v>
      </c>
      <c r="L202" s="14">
        <v>0.02444183727482141</v>
      </c>
    </row>
  </sheetData>
  <sheetProtection selectLockedCells="1" selectUnlockedCells="1"/>
  <mergeCells count="2">
    <mergeCell ref="N1:R1"/>
    <mergeCell ref="N5:W5"/>
  </mergeCell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W202"/>
  <sheetViews>
    <sheetView workbookViewId="0" topLeftCell="C2">
      <selection activeCell="B20" sqref="B20"/>
    </sheetView>
  </sheetViews>
  <sheetFormatPr defaultColWidth="9.140625" defaultRowHeight="12.75"/>
  <cols>
    <col min="1" max="1" width="14.7109375" style="0" customWidth="1"/>
    <col min="2" max="12" width="12.7109375" style="0" customWidth="1"/>
    <col min="13" max="13" width="9.140625" style="0" customWidth="1"/>
    <col min="14" max="23" width="12.7109375" style="0" customWidth="1"/>
  </cols>
  <sheetData>
    <row r="1" spans="1:18" ht="12.75">
      <c r="A1" t="s">
        <v>84</v>
      </c>
      <c r="K1" s="5" t="s">
        <v>85</v>
      </c>
      <c r="L1" s="5" t="s">
        <v>86</v>
      </c>
      <c r="M1" s="6" t="s">
        <v>87</v>
      </c>
      <c r="N1" s="7" t="s">
        <v>88</v>
      </c>
      <c r="O1" s="7"/>
      <c r="P1" s="7"/>
      <c r="Q1" s="7"/>
      <c r="R1" s="7"/>
    </row>
    <row r="2" spans="1:18" ht="12.75">
      <c r="A2" s="8">
        <v>37243.93858796296</v>
      </c>
      <c r="B2" t="s">
        <v>128</v>
      </c>
      <c r="K2" s="9">
        <v>0</v>
      </c>
      <c r="L2" s="9">
        <v>263.5494240383454</v>
      </c>
      <c r="M2" s="10">
        <v>0.00035879629629629635</v>
      </c>
      <c r="N2" s="11" t="s">
        <v>90</v>
      </c>
      <c r="O2" s="11" t="s">
        <v>99</v>
      </c>
      <c r="P2" s="11" t="s">
        <v>92</v>
      </c>
      <c r="Q2" s="11" t="s">
        <v>93</v>
      </c>
      <c r="R2" s="11" t="s">
        <v>94</v>
      </c>
    </row>
    <row r="3" spans="1:18" ht="13.5">
      <c r="A3" t="s">
        <v>95</v>
      </c>
      <c r="B3" t="s">
        <v>129</v>
      </c>
      <c r="K3" s="9">
        <v>0.00839999970048666</v>
      </c>
      <c r="L3" s="9">
        <v>263.5494240382396</v>
      </c>
      <c r="M3" s="12" t="s">
        <v>97</v>
      </c>
      <c r="N3" s="9">
        <v>271.6666666666667</v>
      </c>
      <c r="O3" s="9">
        <v>0.6</v>
      </c>
      <c r="P3" s="9">
        <v>0.5087773926471657</v>
      </c>
      <c r="Q3" s="9">
        <v>0</v>
      </c>
      <c r="R3" s="9">
        <v>29304.55020724303</v>
      </c>
    </row>
    <row r="4" spans="1:18" ht="26.25">
      <c r="A4" s="13" t="s">
        <v>85</v>
      </c>
      <c r="B4" s="13" t="s">
        <v>98</v>
      </c>
      <c r="C4" s="13" t="s">
        <v>99</v>
      </c>
      <c r="D4" s="13" t="s">
        <v>100</v>
      </c>
      <c r="E4" s="5"/>
      <c r="F4" s="5"/>
      <c r="G4" s="5"/>
      <c r="H4" s="5"/>
      <c r="I4" s="5"/>
      <c r="J4" s="5"/>
      <c r="K4" s="9">
        <v>0.01679999940097332</v>
      </c>
      <c r="L4" s="9">
        <v>263.54942355916285</v>
      </c>
      <c r="M4" s="10">
        <v>0</v>
      </c>
      <c r="N4" s="14" t="s">
        <v>101</v>
      </c>
      <c r="O4" s="14" t="s">
        <v>101</v>
      </c>
      <c r="P4" s="14" t="s">
        <v>101</v>
      </c>
      <c r="Q4" s="14" t="s">
        <v>102</v>
      </c>
      <c r="R4" s="14"/>
    </row>
    <row r="5" spans="1:23" ht="12.75">
      <c r="A5" s="9">
        <v>0</v>
      </c>
      <c r="B5" s="9">
        <v>271.6666666666667</v>
      </c>
      <c r="C5" s="9">
        <v>16.623276853055575</v>
      </c>
      <c r="D5" s="15">
        <v>3</v>
      </c>
      <c r="E5" s="9">
        <v>287</v>
      </c>
      <c r="F5" s="9">
        <v>274</v>
      </c>
      <c r="G5" s="9">
        <v>254</v>
      </c>
      <c r="H5" s="9"/>
      <c r="I5" s="9"/>
      <c r="J5" s="9"/>
      <c r="K5" s="9">
        <v>0.025199998170137405</v>
      </c>
      <c r="L5" s="9">
        <v>263.5493919181623</v>
      </c>
      <c r="M5" s="12" t="s">
        <v>103</v>
      </c>
      <c r="N5" s="7" t="s">
        <v>104</v>
      </c>
      <c r="O5" s="7"/>
      <c r="P5" s="7"/>
      <c r="Q5" s="7"/>
      <c r="R5" s="7"/>
      <c r="S5" s="7"/>
      <c r="T5" s="7"/>
      <c r="U5" s="7"/>
      <c r="V5" s="7"/>
      <c r="W5" s="7"/>
    </row>
    <row r="6" spans="1:23" ht="13.5">
      <c r="A6" s="9">
        <v>0.11</v>
      </c>
      <c r="B6" s="9">
        <v>241.33333333333334</v>
      </c>
      <c r="C6" s="9">
        <v>8.621678104251709</v>
      </c>
      <c r="D6" s="15">
        <v>3</v>
      </c>
      <c r="E6" s="9">
        <v>243</v>
      </c>
      <c r="F6" s="9">
        <v>249</v>
      </c>
      <c r="G6" s="9">
        <v>232</v>
      </c>
      <c r="H6" s="9"/>
      <c r="I6" s="9"/>
      <c r="J6" s="9"/>
      <c r="K6" s="9">
        <v>0.03359999880194664</v>
      </c>
      <c r="L6" s="9">
        <v>263.5489630372214</v>
      </c>
      <c r="M6" s="16">
        <v>9.259259259259259E-05</v>
      </c>
      <c r="N6" s="11" t="s">
        <v>90</v>
      </c>
      <c r="O6" s="11" t="s">
        <v>99</v>
      </c>
      <c r="P6" s="11" t="s">
        <v>92</v>
      </c>
      <c r="Q6" s="11" t="s">
        <v>93</v>
      </c>
      <c r="R6" s="11" t="s">
        <v>94</v>
      </c>
      <c r="S6" s="11" t="s">
        <v>105</v>
      </c>
      <c r="T6" s="11" t="s">
        <v>106</v>
      </c>
      <c r="U6" s="11" t="s">
        <v>107</v>
      </c>
      <c r="V6" s="11" t="s">
        <v>108</v>
      </c>
      <c r="W6" s="11" t="s">
        <v>109</v>
      </c>
    </row>
    <row r="7" spans="1:23" ht="13.5">
      <c r="A7" s="9">
        <v>0.16</v>
      </c>
      <c r="B7" s="9">
        <v>280.3333333333333</v>
      </c>
      <c r="C7" s="9">
        <v>25.890796305508516</v>
      </c>
      <c r="D7" s="15">
        <v>3</v>
      </c>
      <c r="E7" s="9">
        <v>290</v>
      </c>
      <c r="F7" s="9">
        <v>300</v>
      </c>
      <c r="G7" s="9">
        <v>251</v>
      </c>
      <c r="H7" s="9"/>
      <c r="I7" s="9"/>
      <c r="J7" s="9"/>
      <c r="K7" s="9">
        <v>0.041999999433755875</v>
      </c>
      <c r="L7" s="9">
        <v>263.54638865567466</v>
      </c>
      <c r="N7" s="14">
        <v>263.5494240383454</v>
      </c>
      <c r="O7" s="14">
        <v>0.5496317384615276</v>
      </c>
      <c r="P7" s="14">
        <v>0.4302965730178332</v>
      </c>
      <c r="Q7" s="14">
        <v>0</v>
      </c>
      <c r="R7" s="14">
        <v>10589.918967421745</v>
      </c>
      <c r="S7" s="14">
        <v>0.17423609746778265</v>
      </c>
      <c r="T7" s="14">
        <v>0.2127448764356008</v>
      </c>
      <c r="U7" s="14">
        <v>0.2434272844642063</v>
      </c>
      <c r="V7" s="14">
        <v>0.270938768857686</v>
      </c>
      <c r="W7" s="14">
        <v>0.297006303749442</v>
      </c>
    </row>
    <row r="8" spans="1:12" ht="12.75">
      <c r="A8" s="9">
        <v>0.18</v>
      </c>
      <c r="B8" s="9">
        <v>232.33333333333334</v>
      </c>
      <c r="C8" s="9">
        <v>11.547005383792516</v>
      </c>
      <c r="D8" s="15">
        <v>3</v>
      </c>
      <c r="E8" s="9">
        <v>239</v>
      </c>
      <c r="F8" s="9">
        <v>239</v>
      </c>
      <c r="G8" s="9">
        <v>219</v>
      </c>
      <c r="H8" s="9"/>
      <c r="I8" s="9"/>
      <c r="J8" s="9"/>
      <c r="K8" s="9">
        <v>0.05040000006556511</v>
      </c>
      <c r="L8" s="9">
        <v>263.5368305653671</v>
      </c>
    </row>
    <row r="9" spans="1:12" ht="12.75">
      <c r="A9" s="9">
        <v>0.25</v>
      </c>
      <c r="B9" s="9">
        <v>232.66666666666666</v>
      </c>
      <c r="C9" s="9">
        <v>19.857828011475306</v>
      </c>
      <c r="D9" s="15">
        <v>3</v>
      </c>
      <c r="E9" s="9">
        <v>237</v>
      </c>
      <c r="F9" s="9">
        <v>250</v>
      </c>
      <c r="G9" s="9">
        <v>211</v>
      </c>
      <c r="H9" s="9"/>
      <c r="I9" s="9"/>
      <c r="J9" s="9"/>
      <c r="K9" s="9">
        <v>0.058800000697374344</v>
      </c>
      <c r="L9" s="9">
        <v>263.510774792128</v>
      </c>
    </row>
    <row r="10" spans="1:12" ht="12.75">
      <c r="A10" s="9">
        <v>0.29</v>
      </c>
      <c r="B10" s="9">
        <v>206.33333333333334</v>
      </c>
      <c r="C10" s="9">
        <v>4.041451884327381</v>
      </c>
      <c r="D10" s="15">
        <v>3</v>
      </c>
      <c r="E10" s="9">
        <v>207</v>
      </c>
      <c r="F10" s="9">
        <v>202</v>
      </c>
      <c r="G10" s="9">
        <v>210</v>
      </c>
      <c r="H10" s="9"/>
      <c r="I10" s="9"/>
      <c r="J10" s="9"/>
      <c r="K10" s="9">
        <v>0.06719999760389328</v>
      </c>
      <c r="L10" s="9">
        <v>263.4532871826565</v>
      </c>
    </row>
    <row r="11" spans="1:12" ht="12.75">
      <c r="A11" s="9">
        <v>0.32</v>
      </c>
      <c r="B11" s="9">
        <v>164</v>
      </c>
      <c r="C11" s="9">
        <v>11.532562594670797</v>
      </c>
      <c r="D11" s="15">
        <v>3</v>
      </c>
      <c r="E11" s="9">
        <v>177</v>
      </c>
      <c r="F11" s="9">
        <v>160</v>
      </c>
      <c r="G11" s="9">
        <v>155</v>
      </c>
      <c r="H11" s="9"/>
      <c r="I11" s="9"/>
      <c r="J11" s="9"/>
      <c r="K11" s="9">
        <v>0.07559999823570251</v>
      </c>
      <c r="L11" s="9">
        <v>263.3443220822649</v>
      </c>
    </row>
    <row r="12" spans="1:12" ht="12.75">
      <c r="A12" s="9">
        <v>0.47</v>
      </c>
      <c r="B12" s="9">
        <v>126.66666666666667</v>
      </c>
      <c r="C12" s="9">
        <v>5.8594652770823155</v>
      </c>
      <c r="D12" s="15">
        <v>3</v>
      </c>
      <c r="E12" s="9">
        <v>129</v>
      </c>
      <c r="F12" s="9">
        <v>131</v>
      </c>
      <c r="G12" s="9">
        <v>120</v>
      </c>
      <c r="H12" s="9"/>
      <c r="I12" s="9"/>
      <c r="J12" s="9"/>
      <c r="K12" s="9">
        <v>0.08399999886751175</v>
      </c>
      <c r="L12" s="9">
        <v>263.1598802770705</v>
      </c>
    </row>
    <row r="13" spans="1:12" ht="12.75">
      <c r="A13" s="9">
        <v>0.6</v>
      </c>
      <c r="B13" s="9">
        <v>67.63333333333334</v>
      </c>
      <c r="C13" s="9">
        <v>11.460511914104575</v>
      </c>
      <c r="D13" s="15">
        <v>3</v>
      </c>
      <c r="E13" s="9">
        <v>57.2</v>
      </c>
      <c r="F13" s="9">
        <v>65.8</v>
      </c>
      <c r="G13" s="9">
        <v>79.9</v>
      </c>
      <c r="H13" s="9"/>
      <c r="I13" s="9"/>
      <c r="J13" s="9"/>
      <c r="K13" s="9">
        <v>0.09239999949932098</v>
      </c>
      <c r="L13" s="9">
        <v>262.87364369262497</v>
      </c>
    </row>
    <row r="14" spans="1:12" ht="12.75">
      <c r="A14" s="9">
        <v>0.76</v>
      </c>
      <c r="B14" s="9">
        <v>42.1</v>
      </c>
      <c r="C14" s="9">
        <v>6.684309986827383</v>
      </c>
      <c r="D14" s="15">
        <v>3</v>
      </c>
      <c r="E14" s="9">
        <v>49.5</v>
      </c>
      <c r="F14" s="9">
        <v>36.5</v>
      </c>
      <c r="G14" s="9">
        <v>40.3</v>
      </c>
      <c r="H14" s="9"/>
      <c r="I14" s="9"/>
      <c r="J14" s="9"/>
      <c r="K14" s="9">
        <v>0.10080000013113022</v>
      </c>
      <c r="L14" s="9">
        <v>262.45872976160973</v>
      </c>
    </row>
    <row r="15" spans="1:12" ht="12.75">
      <c r="A15" s="9">
        <v>0.86</v>
      </c>
      <c r="B15" s="9">
        <v>25.3</v>
      </c>
      <c r="C15" s="9">
        <v>0.6082762530294831</v>
      </c>
      <c r="D15" s="15">
        <v>3</v>
      </c>
      <c r="E15" s="9">
        <v>26</v>
      </c>
      <c r="F15" s="9">
        <v>24.9</v>
      </c>
      <c r="G15" s="9">
        <v>25</v>
      </c>
      <c r="H15" s="9"/>
      <c r="I15" s="9"/>
      <c r="J15" s="9"/>
      <c r="K15" s="9">
        <v>0.10920000076293945</v>
      </c>
      <c r="L15" s="9">
        <v>261.8893041613341</v>
      </c>
    </row>
    <row r="16" spans="1:12" ht="12.75">
      <c r="A16" s="9">
        <v>1.1</v>
      </c>
      <c r="B16" s="9">
        <v>9.56</v>
      </c>
      <c r="C16" s="9">
        <v>0.7607890640644226</v>
      </c>
      <c r="D16" s="15">
        <v>3</v>
      </c>
      <c r="E16" s="9">
        <v>9.6</v>
      </c>
      <c r="F16" s="9">
        <v>8.78</v>
      </c>
      <c r="G16" s="9">
        <v>10.3</v>
      </c>
      <c r="H16" s="9"/>
      <c r="I16" s="9"/>
      <c r="J16" s="9"/>
      <c r="K16" s="9">
        <v>0.11760000139474869</v>
      </c>
      <c r="L16" s="9">
        <v>261.14190019517804</v>
      </c>
    </row>
    <row r="17" spans="1:12" ht="12.75">
      <c r="A17" s="9">
        <v>1.24</v>
      </c>
      <c r="B17" s="9">
        <v>6.05</v>
      </c>
      <c r="C17" s="9">
        <v>1.307937307366069</v>
      </c>
      <c r="D17" s="15">
        <v>3</v>
      </c>
      <c r="E17" s="9">
        <v>6.78</v>
      </c>
      <c r="F17" s="9">
        <v>4.54</v>
      </c>
      <c r="G17" s="9">
        <v>6.83</v>
      </c>
      <c r="H17" s="9"/>
      <c r="I17" s="9"/>
      <c r="J17" s="9"/>
      <c r="K17" s="9">
        <v>0.12600000202655792</v>
      </c>
      <c r="L17" s="9">
        <v>260.19638359901734</v>
      </c>
    </row>
    <row r="18" spans="1:12" ht="13.5">
      <c r="A18" s="14">
        <v>1.4</v>
      </c>
      <c r="B18" s="14">
        <v>6.3933333333333335</v>
      </c>
      <c r="C18" s="14">
        <v>0.5485739087245477</v>
      </c>
      <c r="D18" s="17">
        <v>3</v>
      </c>
      <c r="E18" s="14">
        <v>6.72</v>
      </c>
      <c r="F18" s="14">
        <v>5.76</v>
      </c>
      <c r="G18" s="14">
        <v>6.7</v>
      </c>
      <c r="H18" s="14"/>
      <c r="I18" s="14"/>
      <c r="J18" s="14"/>
      <c r="K18" s="9">
        <v>0.13439999520778656</v>
      </c>
      <c r="L18" s="9">
        <v>259.0365653196876</v>
      </c>
    </row>
    <row r="19" spans="11:12" ht="12.75">
      <c r="K19" s="9">
        <v>0.1427999883890152</v>
      </c>
      <c r="L19" s="9">
        <v>257.6504954703806</v>
      </c>
    </row>
    <row r="20" spans="11:12" ht="12.75">
      <c r="K20" s="9">
        <v>0.15119998157024384</v>
      </c>
      <c r="L20" s="9">
        <v>256.03050408595993</v>
      </c>
    </row>
    <row r="21" spans="11:12" ht="12.75">
      <c r="K21" s="9">
        <v>0.15959997475147247</v>
      </c>
      <c r="L21" s="9">
        <v>254.1730402299363</v>
      </c>
    </row>
    <row r="22" spans="11:12" ht="12.75">
      <c r="K22" s="9">
        <v>0.1679999679327011</v>
      </c>
      <c r="L22" s="9">
        <v>252.0783705911085</v>
      </c>
    </row>
    <row r="23" spans="11:12" ht="12.75">
      <c r="K23" s="9">
        <v>0.17639996111392975</v>
      </c>
      <c r="L23" s="9">
        <v>249.7501864841694</v>
      </c>
    </row>
    <row r="24" spans="11:12" ht="12.75">
      <c r="K24" s="9">
        <v>0.1847999542951584</v>
      </c>
      <c r="L24" s="9">
        <v>247.19515998593604</v>
      </c>
    </row>
    <row r="25" spans="11:12" ht="12.75">
      <c r="K25" s="9">
        <v>0.19319994747638702</v>
      </c>
      <c r="L25" s="9">
        <v>244.42248099307238</v>
      </c>
    </row>
    <row r="26" spans="11:12" ht="12.75">
      <c r="K26" s="9">
        <v>0.20159994065761566</v>
      </c>
      <c r="L26" s="9">
        <v>241.4433988493447</v>
      </c>
    </row>
    <row r="27" spans="11:12" ht="12.75">
      <c r="K27" s="9">
        <v>0.2099999338388443</v>
      </c>
      <c r="L27" s="9">
        <v>238.270785231248</v>
      </c>
    </row>
    <row r="28" spans="11:12" ht="12.75">
      <c r="K28" s="9">
        <v>0.21839992702007294</v>
      </c>
      <c r="L28" s="9">
        <v>234.918729294535</v>
      </c>
    </row>
    <row r="29" spans="11:12" ht="12.75">
      <c r="K29" s="9">
        <v>0.22679992020130157</v>
      </c>
      <c r="L29" s="9">
        <v>231.40217160936098</v>
      </c>
    </row>
    <row r="30" spans="11:12" ht="12.75">
      <c r="K30" s="9">
        <v>0.2351999133825302</v>
      </c>
      <c r="L30" s="9">
        <v>227.73658000978898</v>
      </c>
    </row>
    <row r="31" spans="11:12" ht="12.75">
      <c r="K31" s="9">
        <v>0.24359990656375885</v>
      </c>
      <c r="L31" s="9">
        <v>223.937667986786</v>
      </c>
    </row>
    <row r="32" spans="11:12" ht="12.75">
      <c r="K32" s="9">
        <v>0.2519999146461487</v>
      </c>
      <c r="L32" s="9">
        <v>220.02114745139318</v>
      </c>
    </row>
    <row r="33" spans="11:12" ht="12.75">
      <c r="K33" s="9">
        <v>0.2603999078273773</v>
      </c>
      <c r="L33" s="9">
        <v>216.00255564942367</v>
      </c>
    </row>
    <row r="34" spans="11:12" ht="12.75">
      <c r="K34" s="9">
        <v>0.26879990100860596</v>
      </c>
      <c r="L34" s="9">
        <v>211.89704841306798</v>
      </c>
    </row>
    <row r="35" spans="11:12" ht="12.75">
      <c r="K35" s="9">
        <v>0.2771998941898346</v>
      </c>
      <c r="L35" s="9">
        <v>207.71929539320422</v>
      </c>
    </row>
    <row r="36" spans="11:12" ht="12.75">
      <c r="K36" s="9">
        <v>0.28559988737106323</v>
      </c>
      <c r="L36" s="9">
        <v>203.4833698899746</v>
      </c>
    </row>
    <row r="37" spans="11:12" ht="12.75">
      <c r="K37" s="9">
        <v>0.29399988055229187</v>
      </c>
      <c r="L37" s="9">
        <v>199.20267104040988</v>
      </c>
    </row>
    <row r="38" spans="11:12" ht="12.75">
      <c r="K38" s="9">
        <v>0.3023998737335205</v>
      </c>
      <c r="L38" s="9">
        <v>194.88986810638784</v>
      </c>
    </row>
    <row r="39" spans="11:12" ht="12.75">
      <c r="K39" s="9">
        <v>0.31079986691474915</v>
      </c>
      <c r="L39" s="9">
        <v>190.55686367244886</v>
      </c>
    </row>
    <row r="40" spans="11:12" ht="12.75">
      <c r="K40" s="9">
        <v>0.3191998600959778</v>
      </c>
      <c r="L40" s="9">
        <v>186.21477282470846</v>
      </c>
    </row>
    <row r="41" spans="11:12" ht="12.75">
      <c r="K41" s="9">
        <v>0.3275998532772064</v>
      </c>
      <c r="L41" s="9">
        <v>181.87391566429795</v>
      </c>
    </row>
    <row r="42" spans="11:12" ht="12.75">
      <c r="K42" s="9">
        <v>0.33599984645843506</v>
      </c>
      <c r="L42" s="9">
        <v>177.54382079510975</v>
      </c>
    </row>
    <row r="43" spans="11:12" ht="13.5">
      <c r="K43" s="9">
        <v>0.3443998396396637</v>
      </c>
      <c r="L43" s="9">
        <v>173.23323770491913</v>
      </c>
    </row>
    <row r="44" spans="1:12" ht="13.5">
      <c r="A44" s="18" t="s">
        <v>110</v>
      </c>
      <c r="B44" s="18"/>
      <c r="C44" s="7" t="s">
        <v>111</v>
      </c>
      <c r="D44" s="7"/>
      <c r="E44" s="7" t="s">
        <v>112</v>
      </c>
      <c r="F44" s="7"/>
      <c r="G44" s="7"/>
      <c r="H44" s="7" t="s">
        <v>113</v>
      </c>
      <c r="I44" s="7"/>
      <c r="J44" s="7"/>
      <c r="K44" s="9">
        <v>0.35279983282089233</v>
      </c>
      <c r="L44" s="9">
        <v>168.95015622386558</v>
      </c>
    </row>
    <row r="45" spans="1:12" ht="12.75">
      <c r="A45" s="11" t="s">
        <v>130</v>
      </c>
      <c r="B45" s="11" t="s">
        <v>115</v>
      </c>
      <c r="C45" s="5" t="s">
        <v>116</v>
      </c>
      <c r="D45" s="5" t="s">
        <v>117</v>
      </c>
      <c r="E45" s="5" t="s">
        <v>118</v>
      </c>
      <c r="F45" s="5" t="s">
        <v>119</v>
      </c>
      <c r="G45" s="5" t="s">
        <v>120</v>
      </c>
      <c r="H45" s="5" t="s">
        <v>121</v>
      </c>
      <c r="I45" s="5"/>
      <c r="J45" s="5"/>
      <c r="K45" s="9">
        <v>0.36119982600212097</v>
      </c>
      <c r="L45" s="9">
        <v>164.70183149033267</v>
      </c>
    </row>
    <row r="46" spans="1:12" ht="12.75">
      <c r="A46" s="9" t="s">
        <v>90</v>
      </c>
      <c r="B46" s="9">
        <v>263.5494240383454</v>
      </c>
      <c r="C46" s="9">
        <v>263.52054247260094</v>
      </c>
      <c r="D46" s="9">
        <v>263.02215576171875</v>
      </c>
      <c r="E46" s="9">
        <v>248.7909698486328</v>
      </c>
      <c r="F46" s="9">
        <v>280.5467834472656</v>
      </c>
      <c r="G46" s="9">
        <v>244.58768463134766</v>
      </c>
      <c r="H46" s="9">
        <v>285.174072265625</v>
      </c>
      <c r="I46" s="9"/>
      <c r="J46" s="9"/>
      <c r="K46" s="9">
        <v>0.3695998191833496</v>
      </c>
      <c r="L46" s="9">
        <v>160.49481307910978</v>
      </c>
    </row>
    <row r="47" spans="1:12" ht="12.75">
      <c r="A47" s="9" t="s">
        <v>99</v>
      </c>
      <c r="B47" s="9">
        <v>0.5496317384615276</v>
      </c>
      <c r="C47" s="9">
        <v>0.5506288282340392</v>
      </c>
      <c r="D47" s="9">
        <v>0.5487531423568726</v>
      </c>
      <c r="E47" s="9">
        <v>0.48591986298561096</v>
      </c>
      <c r="F47" s="9">
        <v>0.6178141236305237</v>
      </c>
      <c r="G47" s="9">
        <v>0.47163374722003937</v>
      </c>
      <c r="H47" s="9">
        <v>0.6448217630386353</v>
      </c>
      <c r="I47" s="9"/>
      <c r="J47" s="9"/>
      <c r="K47" s="9">
        <v>0.37799981236457825</v>
      </c>
      <c r="L47" s="9">
        <v>156.33497714945315</v>
      </c>
    </row>
    <row r="48" spans="1:12" ht="12.75">
      <c r="A48" s="9" t="s">
        <v>92</v>
      </c>
      <c r="B48" s="9">
        <v>0.4302965730178332</v>
      </c>
      <c r="C48" s="9">
        <v>0.4291115246596746</v>
      </c>
      <c r="D48" s="9">
        <v>0.42988109588623047</v>
      </c>
      <c r="E48" s="9">
        <v>0.3967503011226654</v>
      </c>
      <c r="F48" s="9">
        <v>0.45718009769916534</v>
      </c>
      <c r="G48" s="9">
        <v>0.3838547319173813</v>
      </c>
      <c r="H48" s="9">
        <v>0.46352042257785797</v>
      </c>
      <c r="I48" s="9"/>
      <c r="J48" s="9"/>
      <c r="K48" s="9">
        <v>0.3863998055458069</v>
      </c>
      <c r="L48" s="9">
        <v>152.22756065145853</v>
      </c>
    </row>
    <row r="49" spans="1:12" ht="12.75">
      <c r="A49" s="9" t="s">
        <v>93</v>
      </c>
      <c r="B49" s="9">
        <v>0</v>
      </c>
      <c r="C49" s="9" t="s">
        <v>122</v>
      </c>
      <c r="D49" s="9"/>
      <c r="E49" s="9"/>
      <c r="F49" s="9"/>
      <c r="G49" s="9"/>
      <c r="H49" s="9"/>
      <c r="I49" s="9"/>
      <c r="J49" s="9"/>
      <c r="K49" s="9">
        <v>0.3947997987270355</v>
      </c>
      <c r="L49" s="9">
        <v>148.17719678884583</v>
      </c>
    </row>
    <row r="50" spans="1:12" ht="12.75">
      <c r="A50" s="9" t="s">
        <v>105</v>
      </c>
      <c r="B50" s="9">
        <v>0.17423609746778265</v>
      </c>
      <c r="C50" s="9">
        <v>0.174033777177101</v>
      </c>
      <c r="D50" s="9">
        <v>0.174459308385849</v>
      </c>
      <c r="E50" s="9">
        <v>0.14323892444372177</v>
      </c>
      <c r="F50" s="9">
        <v>0.20423026382923126</v>
      </c>
      <c r="G50" s="9">
        <v>0.13339593261480331</v>
      </c>
      <c r="H50" s="9">
        <v>0.2108287215232849</v>
      </c>
      <c r="I50" s="9"/>
      <c r="J50" s="9"/>
      <c r="K50" s="9">
        <v>0.40319979190826416</v>
      </c>
      <c r="L50" s="9">
        <v>144.1879510761326</v>
      </c>
    </row>
    <row r="51" spans="1:12" ht="12.75">
      <c r="A51" s="9" t="s">
        <v>106</v>
      </c>
      <c r="B51" s="9">
        <v>0.2127448764356008</v>
      </c>
      <c r="C51" s="9">
        <v>0.2123659456265159</v>
      </c>
      <c r="D51" s="9">
        <v>0.21308551728725433</v>
      </c>
      <c r="E51" s="9">
        <v>0.17972762882709503</v>
      </c>
      <c r="F51" s="9">
        <v>0.2439088076353073</v>
      </c>
      <c r="G51" s="9">
        <v>0.1684027463197708</v>
      </c>
      <c r="H51" s="9">
        <v>0.25106780230998993</v>
      </c>
      <c r="I51" s="9"/>
      <c r="J51" s="9"/>
      <c r="K51" s="9">
        <v>0.4115997850894928</v>
      </c>
      <c r="L51" s="9">
        <v>140.26335744975523</v>
      </c>
    </row>
    <row r="52" spans="1:12" ht="12.75">
      <c r="A52" s="9" t="s">
        <v>107</v>
      </c>
      <c r="B52" s="9">
        <v>0.2434272844642063</v>
      </c>
      <c r="C52" s="9">
        <v>0.24291276728035882</v>
      </c>
      <c r="D52" s="9">
        <v>0.24371786415576935</v>
      </c>
      <c r="E52" s="9">
        <v>0.20963341742753983</v>
      </c>
      <c r="F52" s="9">
        <v>0.27545274794101715</v>
      </c>
      <c r="G52" s="9">
        <v>0.1970757618546486</v>
      </c>
      <c r="H52" s="9">
        <v>0.2829322814941406</v>
      </c>
      <c r="I52" s="9"/>
      <c r="J52" s="9"/>
      <c r="K52" s="9">
        <v>0.41999977827072144</v>
      </c>
      <c r="L52" s="9">
        <v>136.40645399764583</v>
      </c>
    </row>
    <row r="53" spans="1:12" ht="12.75">
      <c r="A53" s="9" t="s">
        <v>108</v>
      </c>
      <c r="B53" s="9">
        <v>0.270938768857686</v>
      </c>
      <c r="C53" s="9">
        <v>0.2703078753547743</v>
      </c>
      <c r="D53" s="9">
        <v>0.2711518704891205</v>
      </c>
      <c r="E53" s="9">
        <v>0.2369152158498764</v>
      </c>
      <c r="F53" s="9">
        <v>0.3029990643262863</v>
      </c>
      <c r="G53" s="9">
        <v>0.2233075425028801</v>
      </c>
      <c r="H53" s="9">
        <v>0.3111753761768341</v>
      </c>
      <c r="I53" s="9"/>
      <c r="J53" s="9"/>
      <c r="K53" s="9">
        <v>0.4283997714519501</v>
      </c>
      <c r="L53" s="9">
        <v>132.61981796175073</v>
      </c>
    </row>
    <row r="54" spans="1:12" ht="13.5">
      <c r="A54" s="14" t="s">
        <v>109</v>
      </c>
      <c r="B54" s="14">
        <v>0.297006303749442</v>
      </c>
      <c r="C54" s="14">
        <v>0.29627029865514487</v>
      </c>
      <c r="D54" s="14">
        <v>0.2973978519439697</v>
      </c>
      <c r="E54" s="14">
        <v>0.26301614940166473</v>
      </c>
      <c r="F54" s="14">
        <v>0.32860513031482697</v>
      </c>
      <c r="G54" s="14">
        <v>0.24857796728610992</v>
      </c>
      <c r="H54" s="14">
        <v>0.33751511573791504</v>
      </c>
      <c r="I54" s="14"/>
      <c r="J54" s="14"/>
      <c r="K54" s="9">
        <v>0.4367997646331787</v>
      </c>
      <c r="L54" s="9">
        <v>128.90561154499505</v>
      </c>
    </row>
    <row r="55" spans="11:12" ht="12.75">
      <c r="K55" s="9">
        <v>0.44519975781440735</v>
      </c>
      <c r="L55" s="9">
        <v>125.26561753887239</v>
      </c>
    </row>
    <row r="56" spans="11:12" ht="12.75">
      <c r="K56" s="9">
        <v>0.453599750995636</v>
      </c>
      <c r="L56" s="9">
        <v>121.7012341431066</v>
      </c>
    </row>
    <row r="57" spans="11:12" ht="12.75">
      <c r="K57" s="9">
        <v>0.4619997441768646</v>
      </c>
      <c r="L57" s="9">
        <v>118.21352958295142</v>
      </c>
    </row>
    <row r="58" spans="11:12" ht="12.75">
      <c r="K58" s="9">
        <v>0.47039973735809326</v>
      </c>
      <c r="L58" s="9">
        <v>114.80327125545446</v>
      </c>
    </row>
    <row r="59" spans="11:12" ht="12.75">
      <c r="K59" s="9">
        <v>0.4787997305393219</v>
      </c>
      <c r="L59" s="9">
        <v>111.47095233471703</v>
      </c>
    </row>
    <row r="60" spans="11:12" ht="12.75">
      <c r="K60" s="9">
        <v>0.48719972372055054</v>
      </c>
      <c r="L60" s="9">
        <v>108.21681691303101</v>
      </c>
    </row>
    <row r="61" spans="11:12" ht="12.75">
      <c r="K61" s="9">
        <v>0.4955997169017792</v>
      </c>
      <c r="L61" s="9">
        <v>105.04088366048461</v>
      </c>
    </row>
    <row r="62" spans="11:12" ht="12.75">
      <c r="K62" s="9">
        <v>0.5039997100830078</v>
      </c>
      <c r="L62" s="9">
        <v>101.9429680082659</v>
      </c>
    </row>
    <row r="63" spans="11:12" ht="12.75">
      <c r="K63" s="9">
        <v>0.5123997330665588</v>
      </c>
      <c r="L63" s="9">
        <v>98.9226923000206</v>
      </c>
    </row>
    <row r="64" spans="1:12" ht="12.75">
      <c r="A64" t="s">
        <v>85</v>
      </c>
      <c r="B64" t="s">
        <v>123</v>
      </c>
      <c r="C64" t="s">
        <v>85</v>
      </c>
      <c r="D64" t="s">
        <v>98</v>
      </c>
      <c r="F64" t="s">
        <v>105</v>
      </c>
      <c r="G64" t="s">
        <v>85</v>
      </c>
      <c r="H64" t="s">
        <v>124</v>
      </c>
      <c r="K64" s="9">
        <v>0.5207997560501099</v>
      </c>
      <c r="L64" s="9">
        <v>95.97953738459327</v>
      </c>
    </row>
    <row r="65" spans="1:12" ht="12.75">
      <c r="A65">
        <v>0</v>
      </c>
      <c r="B65">
        <v>287</v>
      </c>
      <c r="C65">
        <v>0</v>
      </c>
      <c r="D65">
        <v>271.6666666666667</v>
      </c>
      <c r="E65">
        <v>0</v>
      </c>
      <c r="F65">
        <v>250.37195283642814</v>
      </c>
      <c r="K65" s="9">
        <v>0.5291997790336609</v>
      </c>
      <c r="L65" s="9">
        <v>93.11282772420284</v>
      </c>
    </row>
    <row r="66" spans="1:12" ht="12.75">
      <c r="A66">
        <v>0</v>
      </c>
      <c r="B66">
        <v>274</v>
      </c>
      <c r="C66">
        <v>0.11</v>
      </c>
      <c r="D66">
        <v>241.33333333333334</v>
      </c>
      <c r="E66">
        <v>0.17423609746778265</v>
      </c>
      <c r="F66">
        <v>250.37195283642814</v>
      </c>
      <c r="K66" s="9">
        <v>0.5375998020172119</v>
      </c>
      <c r="L66" s="9">
        <v>90.3217591477661</v>
      </c>
    </row>
    <row r="67" spans="1:12" ht="12.75">
      <c r="A67">
        <v>0</v>
      </c>
      <c r="B67">
        <v>254</v>
      </c>
      <c r="C67">
        <v>0.16</v>
      </c>
      <c r="D67">
        <v>280.3333333333333</v>
      </c>
      <c r="E67">
        <v>0.17423609746778265</v>
      </c>
      <c r="F67">
        <v>0</v>
      </c>
      <c r="K67" s="9">
        <v>0.5459998250007629</v>
      </c>
      <c r="L67" s="9">
        <v>87.60541421571673</v>
      </c>
    </row>
    <row r="68" spans="1:12" ht="12.75">
      <c r="A68">
        <v>0.11</v>
      </c>
      <c r="B68">
        <v>243</v>
      </c>
      <c r="C68">
        <v>0.18</v>
      </c>
      <c r="D68">
        <v>232.33333333333334</v>
      </c>
      <c r="F68" t="s">
        <v>106</v>
      </c>
      <c r="K68" s="9">
        <v>0.554399847984314</v>
      </c>
      <c r="L68" s="9">
        <v>84.96277638734364</v>
      </c>
    </row>
    <row r="69" spans="1:12" ht="12.75">
      <c r="A69">
        <v>0.11</v>
      </c>
      <c r="B69">
        <v>249</v>
      </c>
      <c r="C69">
        <v>0.25</v>
      </c>
      <c r="D69">
        <v>232.66666666666666</v>
      </c>
      <c r="E69">
        <v>0</v>
      </c>
      <c r="F69">
        <v>237.19448163451088</v>
      </c>
      <c r="K69" s="9">
        <v>0.562799870967865</v>
      </c>
      <c r="L69" s="9">
        <v>82.39274305411078</v>
      </c>
    </row>
    <row r="70" spans="1:12" ht="12.75">
      <c r="A70">
        <v>0.11</v>
      </c>
      <c r="B70">
        <v>232</v>
      </c>
      <c r="C70">
        <v>0.29</v>
      </c>
      <c r="D70">
        <v>206.33333333333334</v>
      </c>
      <c r="E70">
        <v>0.2127448764356008</v>
      </c>
      <c r="F70">
        <v>237.19448163451088</v>
      </c>
      <c r="K70" s="9">
        <v>0.571199893951416</v>
      </c>
      <c r="L70" s="9">
        <v>79.8941375030229</v>
      </c>
    </row>
    <row r="71" spans="1:12" ht="12.75">
      <c r="A71">
        <v>0.16</v>
      </c>
      <c r="B71">
        <v>290</v>
      </c>
      <c r="C71">
        <v>0.32</v>
      </c>
      <c r="D71">
        <v>164</v>
      </c>
      <c r="E71">
        <v>0.2127448764356008</v>
      </c>
      <c r="F71">
        <v>0</v>
      </c>
      <c r="K71" s="9">
        <v>0.579599916934967</v>
      </c>
      <c r="L71" s="9">
        <v>77.46571987379667</v>
      </c>
    </row>
    <row r="72" spans="1:12" ht="12.75">
      <c r="A72">
        <v>0.16</v>
      </c>
      <c r="B72">
        <v>300</v>
      </c>
      <c r="C72">
        <v>0.47</v>
      </c>
      <c r="D72">
        <v>126.66666666666667</v>
      </c>
      <c r="F72" t="s">
        <v>107</v>
      </c>
      <c r="K72" s="9">
        <v>0.5879999399185181</v>
      </c>
      <c r="L72" s="9">
        <v>75.10619717258288</v>
      </c>
    </row>
    <row r="73" spans="1:12" ht="12.75">
      <c r="A73">
        <v>0.16</v>
      </c>
      <c r="B73">
        <v>251</v>
      </c>
      <c r="C73">
        <v>0.6</v>
      </c>
      <c r="D73">
        <v>67.63333333333334</v>
      </c>
      <c r="E73">
        <v>0</v>
      </c>
      <c r="F73">
        <v>224.01701043259362</v>
      </c>
      <c r="K73" s="9">
        <v>0.5963999629020691</v>
      </c>
      <c r="L73" s="9">
        <v>72.81423240342303</v>
      </c>
    </row>
    <row r="74" spans="1:12" ht="12.75">
      <c r="A74">
        <v>0.18</v>
      </c>
      <c r="B74">
        <v>239</v>
      </c>
      <c r="C74">
        <v>0.76</v>
      </c>
      <c r="D74">
        <v>42.1</v>
      </c>
      <c r="E74">
        <v>0.2434272844642063</v>
      </c>
      <c r="F74">
        <v>224.01701043259362</v>
      </c>
      <c r="K74" s="9">
        <v>0.6047999858856201</v>
      </c>
      <c r="L74" s="9">
        <v>70.58845287665886</v>
      </c>
    </row>
    <row r="75" spans="1:12" ht="12.75">
      <c r="A75">
        <v>0.18</v>
      </c>
      <c r="B75">
        <v>239</v>
      </c>
      <c r="C75">
        <v>0.86</v>
      </c>
      <c r="D75">
        <v>25.3</v>
      </c>
      <c r="E75">
        <v>0.2434272844642063</v>
      </c>
      <c r="F75">
        <v>0</v>
      </c>
      <c r="K75" s="9">
        <v>0.6132000088691711</v>
      </c>
      <c r="L75" s="9">
        <v>68.4274577512478</v>
      </c>
    </row>
    <row r="76" spans="1:12" ht="12.75">
      <c r="A76">
        <v>0.18</v>
      </c>
      <c r="B76">
        <v>219</v>
      </c>
      <c r="C76">
        <v>1.1</v>
      </c>
      <c r="D76">
        <v>9.56</v>
      </c>
      <c r="F76" t="s">
        <v>108</v>
      </c>
      <c r="K76" s="9">
        <v>0.6216000318527222</v>
      </c>
      <c r="L76" s="9">
        <v>66.32982486547087</v>
      </c>
    </row>
    <row r="77" spans="1:12" ht="12.75">
      <c r="A77">
        <v>0.25</v>
      </c>
      <c r="B77">
        <v>237</v>
      </c>
      <c r="C77">
        <v>1.24</v>
      </c>
      <c r="D77">
        <v>6.05</v>
      </c>
      <c r="E77">
        <v>0</v>
      </c>
      <c r="F77">
        <v>210.83953923067634</v>
      </c>
      <c r="K77" s="9">
        <v>0.6300000548362732</v>
      </c>
      <c r="L77" s="9">
        <v>64.29411690791491</v>
      </c>
    </row>
    <row r="78" spans="1:12" ht="12.75">
      <c r="A78">
        <v>0.25</v>
      </c>
      <c r="B78">
        <v>250</v>
      </c>
      <c r="C78">
        <v>1.4</v>
      </c>
      <c r="D78">
        <v>6.3933333333333335</v>
      </c>
      <c r="E78">
        <v>0.270938768857686</v>
      </c>
      <c r="F78">
        <v>210.83953923067634</v>
      </c>
      <c r="K78" s="9">
        <v>0.6384000778198242</v>
      </c>
      <c r="L78" s="9">
        <v>62.31888697794034</v>
      </c>
    </row>
    <row r="79" spans="1:12" ht="12.75">
      <c r="A79">
        <v>0.25</v>
      </c>
      <c r="B79">
        <v>211</v>
      </c>
      <c r="E79">
        <v>0.270938768857686</v>
      </c>
      <c r="F79">
        <v>0</v>
      </c>
      <c r="K79" s="9">
        <v>0.6468001008033752</v>
      </c>
      <c r="L79" s="9">
        <v>60.402683582144334</v>
      </c>
    </row>
    <row r="80" spans="1:12" ht="12.75">
      <c r="A80">
        <v>0.29</v>
      </c>
      <c r="B80">
        <v>207</v>
      </c>
      <c r="F80" t="s">
        <v>109</v>
      </c>
      <c r="K80" s="9">
        <v>0.6552001237869263</v>
      </c>
      <c r="L80" s="9">
        <v>58.5440551106432</v>
      </c>
    </row>
    <row r="81" spans="1:12" ht="12.75">
      <c r="A81">
        <v>0.29</v>
      </c>
      <c r="B81">
        <v>202</v>
      </c>
      <c r="E81">
        <v>0</v>
      </c>
      <c r="F81">
        <v>197.66206802875905</v>
      </c>
      <c r="K81" s="9">
        <v>0.6636001467704773</v>
      </c>
      <c r="L81" s="9">
        <v>56.74155383435067</v>
      </c>
    </row>
    <row r="82" spans="1:12" ht="12.75">
      <c r="A82">
        <v>0.29</v>
      </c>
      <c r="B82">
        <v>210</v>
      </c>
      <c r="E82">
        <v>0.297006303749442</v>
      </c>
      <c r="F82">
        <v>197.66206802875905</v>
      </c>
      <c r="K82" s="9">
        <v>0.6720001697540283</v>
      </c>
      <c r="L82" s="9">
        <v>54.99373946184909</v>
      </c>
    </row>
    <row r="83" spans="1:12" ht="12.75">
      <c r="A83">
        <v>0.32</v>
      </c>
      <c r="B83">
        <v>177</v>
      </c>
      <c r="E83">
        <v>0.297006303749442</v>
      </c>
      <c r="F83">
        <v>0</v>
      </c>
      <c r="K83" s="9">
        <v>0.6804001927375793</v>
      </c>
      <c r="L83" s="9">
        <v>53.29918229194661</v>
      </c>
    </row>
    <row r="84" spans="1:12" ht="12.75">
      <c r="A84">
        <v>0.32</v>
      </c>
      <c r="B84">
        <v>160</v>
      </c>
      <c r="K84" s="9">
        <v>0.6888002157211304</v>
      </c>
      <c r="L84" s="9">
        <v>51.65646599560864</v>
      </c>
    </row>
    <row r="85" spans="1:12" ht="12.75">
      <c r="A85">
        <v>0.32</v>
      </c>
      <c r="B85">
        <v>155</v>
      </c>
      <c r="K85" s="9">
        <v>0.6972002387046814</v>
      </c>
      <c r="L85" s="9">
        <v>50.06419005864393</v>
      </c>
    </row>
    <row r="86" spans="1:12" ht="12.75">
      <c r="A86">
        <v>0.47</v>
      </c>
      <c r="B86">
        <v>129</v>
      </c>
      <c r="K86" s="9">
        <v>0.7056002616882324</v>
      </c>
      <c r="L86" s="9">
        <v>48.52097191432847</v>
      </c>
    </row>
    <row r="87" spans="1:12" ht="12.75">
      <c r="A87">
        <v>0.47</v>
      </c>
      <c r="B87">
        <v>131</v>
      </c>
      <c r="K87" s="9">
        <v>0.7140002846717834</v>
      </c>
      <c r="L87" s="9">
        <v>47.02544879306271</v>
      </c>
    </row>
    <row r="88" spans="1:12" ht="12.75">
      <c r="A88">
        <v>0.47</v>
      </c>
      <c r="B88">
        <v>120</v>
      </c>
      <c r="K88" s="9">
        <v>0.7224003076553345</v>
      </c>
      <c r="L88" s="9">
        <v>45.57627931418176</v>
      </c>
    </row>
    <row r="89" spans="1:12" ht="12.75">
      <c r="A89">
        <v>0.6</v>
      </c>
      <c r="B89">
        <v>57.2</v>
      </c>
      <c r="K89" s="9">
        <v>0.7308003306388855</v>
      </c>
      <c r="L89" s="9">
        <v>44.172144843174294</v>
      </c>
    </row>
    <row r="90" spans="1:12" ht="12.75">
      <c r="A90">
        <v>0.6</v>
      </c>
      <c r="B90">
        <v>65.8</v>
      </c>
      <c r="K90" s="9">
        <v>0.7392003536224365</v>
      </c>
      <c r="L90" s="9">
        <v>42.811750635811876</v>
      </c>
    </row>
    <row r="91" spans="1:12" ht="12.75">
      <c r="A91">
        <v>0.6</v>
      </c>
      <c r="B91">
        <v>79.9</v>
      </c>
      <c r="K91" s="9">
        <v>0.7476003766059875</v>
      </c>
      <c r="L91" s="9">
        <v>41.49382678904354</v>
      </c>
    </row>
    <row r="92" spans="1:12" ht="12.75">
      <c r="A92">
        <v>0.76</v>
      </c>
      <c r="B92">
        <v>49.5</v>
      </c>
      <c r="K92" s="9">
        <v>0.7560003995895386</v>
      </c>
      <c r="L92" s="9">
        <v>40.21712901696793</v>
      </c>
    </row>
    <row r="93" spans="1:12" ht="12.75">
      <c r="A93">
        <v>0.76</v>
      </c>
      <c r="B93">
        <v>36.5</v>
      </c>
      <c r="K93" s="9">
        <v>0.7644004225730896</v>
      </c>
      <c r="L93" s="9">
        <v>38.980439268752946</v>
      </c>
    </row>
    <row r="94" spans="1:12" ht="12.75">
      <c r="A94">
        <v>0.76</v>
      </c>
      <c r="B94">
        <v>40.3</v>
      </c>
      <c r="K94" s="9">
        <v>0.7728004455566406</v>
      </c>
      <c r="L94" s="9">
        <v>37.78256620402718</v>
      </c>
    </row>
    <row r="95" spans="1:12" ht="12.75">
      <c r="A95">
        <v>0.86</v>
      </c>
      <c r="B95">
        <v>26</v>
      </c>
      <c r="K95" s="9">
        <v>0.7812004685401917</v>
      </c>
      <c r="L95" s="9">
        <v>36.62234554001353</v>
      </c>
    </row>
    <row r="96" spans="1:12" ht="12.75">
      <c r="A96">
        <v>0.86</v>
      </c>
      <c r="B96">
        <v>24.9</v>
      </c>
      <c r="K96" s="9">
        <v>0.7896004915237427</v>
      </c>
      <c r="L96" s="9">
        <v>35.498640283507655</v>
      </c>
    </row>
    <row r="97" spans="1:12" ht="12.75">
      <c r="A97">
        <v>0.86</v>
      </c>
      <c r="B97">
        <v>25</v>
      </c>
      <c r="K97" s="9">
        <v>0.7980005145072937</v>
      </c>
      <c r="L97" s="9">
        <v>34.41034085972083</v>
      </c>
    </row>
    <row r="98" spans="1:12" ht="12.75">
      <c r="A98">
        <v>1.1</v>
      </c>
      <c r="B98">
        <v>9.6</v>
      </c>
      <c r="K98" s="9">
        <v>0.8064005374908447</v>
      </c>
      <c r="L98" s="9">
        <v>33.35636514900034</v>
      </c>
    </row>
    <row r="99" spans="1:12" ht="12.75">
      <c r="A99">
        <v>1.1</v>
      </c>
      <c r="B99">
        <v>8.78</v>
      </c>
      <c r="K99" s="9">
        <v>0.8148005604743958</v>
      </c>
      <c r="L99" s="9">
        <v>32.33565844150846</v>
      </c>
    </row>
    <row r="100" spans="1:12" ht="12.75">
      <c r="A100">
        <v>1.1</v>
      </c>
      <c r="B100">
        <v>10.3</v>
      </c>
      <c r="K100" s="9">
        <v>0.8232005834579468</v>
      </c>
      <c r="L100" s="9">
        <v>31.347193319077576</v>
      </c>
    </row>
    <row r="101" spans="1:12" ht="12.75">
      <c r="A101">
        <v>1.24</v>
      </c>
      <c r="B101">
        <v>6.78</v>
      </c>
      <c r="K101" s="9">
        <v>0.8316006064414978</v>
      </c>
      <c r="L101" s="9">
        <v>30.389969472661136</v>
      </c>
    </row>
    <row r="102" spans="1:12" ht="12.75">
      <c r="A102">
        <v>1.24</v>
      </c>
      <c r="B102">
        <v>4.54</v>
      </c>
      <c r="K102" s="9">
        <v>0.8400006294250488</v>
      </c>
      <c r="L102" s="9">
        <v>29.463013463062595</v>
      </c>
    </row>
    <row r="103" spans="1:12" ht="12.75">
      <c r="A103">
        <v>1.24</v>
      </c>
      <c r="B103">
        <v>6.83</v>
      </c>
      <c r="K103" s="9">
        <v>0.8484006524085999</v>
      </c>
      <c r="L103" s="9">
        <v>28.56537843194323</v>
      </c>
    </row>
    <row r="104" spans="1:12" ht="12.75">
      <c r="A104">
        <v>1.4</v>
      </c>
      <c r="B104">
        <v>6.72</v>
      </c>
      <c r="K104" s="9">
        <v>0.8568006753921509</v>
      </c>
      <c r="L104" s="9">
        <v>27.696143769482887</v>
      </c>
    </row>
    <row r="105" spans="1:12" ht="12.75">
      <c r="A105">
        <v>1.4</v>
      </c>
      <c r="B105">
        <v>5.76</v>
      </c>
      <c r="K105" s="9">
        <v>0.8652006983757019</v>
      </c>
      <c r="L105" s="9">
        <v>26.854414744488253</v>
      </c>
    </row>
    <row r="106" spans="1:12" ht="12.75">
      <c r="A106">
        <v>1.4</v>
      </c>
      <c r="B106">
        <v>6.7</v>
      </c>
      <c r="K106" s="9">
        <v>0.8736007213592529</v>
      </c>
      <c r="L106" s="9">
        <v>26.039322102211486</v>
      </c>
    </row>
    <row r="107" spans="11:12" ht="12.75">
      <c r="K107" s="9">
        <v>0.882000744342804</v>
      </c>
      <c r="L107" s="9">
        <v>25.25002163465149</v>
      </c>
    </row>
    <row r="108" spans="11:12" ht="12.75">
      <c r="K108" s="9">
        <v>0.890400767326355</v>
      </c>
      <c r="L108" s="9">
        <v>24.4856937276609</v>
      </c>
    </row>
    <row r="109" spans="11:12" ht="12.75">
      <c r="K109" s="9">
        <v>0.898800790309906</v>
      </c>
      <c r="L109" s="9">
        <v>23.745542888766806</v>
      </c>
    </row>
    <row r="110" spans="11:12" ht="12.75">
      <c r="K110" s="9">
        <v>0.907200813293457</v>
      </c>
      <c r="L110" s="9">
        <v>23.02879725923492</v>
      </c>
    </row>
    <row r="111" spans="11:12" ht="12.75">
      <c r="K111" s="9">
        <v>0.9156008362770081</v>
      </c>
      <c r="L111" s="9">
        <v>22.334708113558662</v>
      </c>
    </row>
    <row r="112" spans="11:12" ht="12.75">
      <c r="K112" s="9">
        <v>0.9240008592605591</v>
      </c>
      <c r="L112" s="9">
        <v>21.66254934923532</v>
      </c>
    </row>
    <row r="113" spans="11:12" ht="12.75">
      <c r="K113" s="9">
        <v>0.9324008822441101</v>
      </c>
      <c r="L113" s="9">
        <v>21.011616969399512</v>
      </c>
    </row>
    <row r="114" spans="11:12" ht="12.75">
      <c r="K114" s="9">
        <v>0.9408009052276611</v>
      </c>
      <c r="L114" s="9">
        <v>20.381228560617416</v>
      </c>
    </row>
    <row r="115" spans="11:12" ht="12.75">
      <c r="K115" s="9">
        <v>0.9492009282112122</v>
      </c>
      <c r="L115" s="9">
        <v>19.770722767900907</v>
      </c>
    </row>
    <row r="116" spans="11:12" ht="12.75">
      <c r="K116" s="9">
        <v>0.9576009511947632</v>
      </c>
      <c r="L116" s="9">
        <v>19.17945876877721</v>
      </c>
    </row>
    <row r="117" spans="11:12" ht="12.75">
      <c r="K117" s="9">
        <v>0.9660009741783142</v>
      </c>
      <c r="L117" s="9">
        <v>18.60681574804653</v>
      </c>
    </row>
    <row r="118" spans="11:12" ht="12.75">
      <c r="K118" s="9">
        <v>0.9744009971618652</v>
      </c>
      <c r="L118" s="9">
        <v>18.05219237467449</v>
      </c>
    </row>
    <row r="119" spans="11:12" ht="12.75">
      <c r="K119" s="9">
        <v>0.9828010201454163</v>
      </c>
      <c r="L119" s="9">
        <v>17.51500628209655</v>
      </c>
    </row>
    <row r="120" spans="11:12" ht="12.75">
      <c r="K120" s="9">
        <v>0.9912010431289673</v>
      </c>
      <c r="L120" s="9">
        <v>16.994693553058482</v>
      </c>
    </row>
    <row r="121" spans="11:12" ht="12.75">
      <c r="K121" s="9">
        <v>0.9996010661125183</v>
      </c>
      <c r="L121" s="9">
        <v>16.490708209975736</v>
      </c>
    </row>
    <row r="122" spans="11:12" ht="12.75">
      <c r="K122" s="9">
        <v>1.0080010890960693</v>
      </c>
      <c r="L122" s="9">
        <v>16.00252171166872</v>
      </c>
    </row>
    <row r="123" spans="11:12" ht="12.75">
      <c r="K123" s="9">
        <v>1.0164010524749756</v>
      </c>
      <c r="L123" s="9">
        <v>15.529625759743027</v>
      </c>
    </row>
    <row r="124" spans="11:12" ht="12.75">
      <c r="K124" s="9">
        <v>1.0248010158538818</v>
      </c>
      <c r="L124" s="9">
        <v>15.07152169612283</v>
      </c>
    </row>
    <row r="125" spans="11:12" ht="12.75">
      <c r="K125" s="9">
        <v>1.033200979232788</v>
      </c>
      <c r="L125" s="9">
        <v>14.62773035353888</v>
      </c>
    </row>
    <row r="126" spans="11:12" ht="12.75">
      <c r="K126" s="9">
        <v>1.0416009426116943</v>
      </c>
      <c r="L126" s="9">
        <v>14.197788064696795</v>
      </c>
    </row>
    <row r="127" spans="11:12" ht="12.75">
      <c r="K127" s="9">
        <v>1.0500009059906006</v>
      </c>
      <c r="L127" s="9">
        <v>13.781246200070882</v>
      </c>
    </row>
    <row r="128" spans="11:12" ht="12.75">
      <c r="K128" s="9">
        <v>1.0584008693695068</v>
      </c>
      <c r="L128" s="9">
        <v>13.37767071513494</v>
      </c>
    </row>
    <row r="129" spans="11:12" ht="12.75">
      <c r="K129" s="9">
        <v>1.066800832748413</v>
      </c>
      <c r="L129" s="9">
        <v>12.98664170727659</v>
      </c>
    </row>
    <row r="130" spans="11:12" ht="12.75">
      <c r="K130" s="9">
        <v>1.0752007961273193</v>
      </c>
      <c r="L130" s="9">
        <v>12.607752982584202</v>
      </c>
    </row>
    <row r="131" spans="11:12" ht="12.75">
      <c r="K131" s="9">
        <v>1.0836007595062256</v>
      </c>
      <c r="L131" s="9">
        <v>12.240611632646107</v>
      </c>
    </row>
    <row r="132" spans="11:12" ht="12.75">
      <c r="K132" s="9">
        <v>1.0920007228851318</v>
      </c>
      <c r="L132" s="9">
        <v>11.884837621455631</v>
      </c>
    </row>
    <row r="133" spans="11:12" ht="12.75">
      <c r="K133" s="9">
        <v>1.100400686264038</v>
      </c>
      <c r="L133" s="9">
        <v>11.540063382475353</v>
      </c>
    </row>
    <row r="134" spans="11:12" ht="12.75">
      <c r="K134" s="9">
        <v>1.1088006496429443</v>
      </c>
      <c r="L134" s="9">
        <v>11.20593342587847</v>
      </c>
    </row>
    <row r="135" spans="11:12" ht="12.75">
      <c r="K135" s="9">
        <v>1.1172006130218506</v>
      </c>
      <c r="L135" s="9">
        <v>10.882103955952118</v>
      </c>
    </row>
    <row r="136" spans="11:12" ht="12.75">
      <c r="K136" s="9">
        <v>1.1256005764007568</v>
      </c>
      <c r="L136" s="9">
        <v>10.568242498620549</v>
      </c>
    </row>
    <row r="137" spans="11:12" ht="12.75">
      <c r="K137" s="9">
        <v>1.134000539779663</v>
      </c>
      <c r="L137" s="9">
        <v>10.264027539020162</v>
      </c>
    </row>
    <row r="138" spans="11:12" ht="12.75">
      <c r="K138" s="9">
        <v>1.1424005031585693</v>
      </c>
      <c r="L138" s="9">
        <v>9.969148169036487</v>
      </c>
    </row>
    <row r="139" spans="11:12" ht="12.75">
      <c r="K139" s="9">
        <v>1.1508004665374756</v>
      </c>
      <c r="L139" s="9">
        <v>9.683303744694882</v>
      </c>
    </row>
    <row r="140" spans="11:12" ht="12.75">
      <c r="K140" s="9">
        <v>1.1592004299163818</v>
      </c>
      <c r="L140" s="9">
        <v>9.406203553279056</v>
      </c>
    </row>
    <row r="141" spans="11:12" ht="12.75">
      <c r="K141" s="9">
        <v>1.167600393295288</v>
      </c>
      <c r="L141" s="9">
        <v>9.137566490037727</v>
      </c>
    </row>
    <row r="142" spans="11:12" ht="12.75">
      <c r="K142" s="9">
        <v>1.1760003566741943</v>
      </c>
      <c r="L142" s="9">
        <v>8.8771207443273</v>
      </c>
    </row>
    <row r="143" spans="11:12" ht="12.75">
      <c r="K143" s="9">
        <v>1.1844003200531006</v>
      </c>
      <c r="L143" s="9">
        <v>8.624603495027856</v>
      </c>
    </row>
    <row r="144" spans="11:12" ht="12.75">
      <c r="K144" s="9">
        <v>1.1928002834320068</v>
      </c>
      <c r="L144" s="9">
        <v>8.379760615060974</v>
      </c>
    </row>
    <row r="145" spans="11:12" ht="12.75">
      <c r="K145" s="9">
        <v>1.201200246810913</v>
      </c>
      <c r="L145" s="9">
        <v>8.142346384830603</v>
      </c>
    </row>
    <row r="146" spans="11:12" ht="12.75">
      <c r="K146" s="9">
        <v>1.2096002101898193</v>
      </c>
      <c r="L146" s="9">
        <v>7.912123214402413</v>
      </c>
    </row>
    <row r="147" spans="11:12" ht="12.75">
      <c r="K147" s="9">
        <v>1.2180001735687256</v>
      </c>
      <c r="L147" s="9">
        <v>7.688861374232118</v>
      </c>
    </row>
    <row r="148" spans="11:12" ht="12.75">
      <c r="K148" s="9">
        <v>1.2264001369476318</v>
      </c>
      <c r="L148" s="9">
        <v>7.4723387342501155</v>
      </c>
    </row>
    <row r="149" spans="11:12" ht="12.75">
      <c r="K149" s="9">
        <v>1.234800100326538</v>
      </c>
      <c r="L149" s="9">
        <v>7.262340511105833</v>
      </c>
    </row>
    <row r="150" spans="11:12" ht="12.75">
      <c r="K150" s="9">
        <v>1.2432000637054443</v>
      </c>
      <c r="L150" s="9">
        <v>7.058659023376208</v>
      </c>
    </row>
    <row r="151" spans="11:12" ht="12.75">
      <c r="K151" s="9">
        <v>1.2516000270843506</v>
      </c>
      <c r="L151" s="9">
        <v>6.861093454537979</v>
      </c>
    </row>
    <row r="152" spans="11:12" ht="12.75">
      <c r="K152" s="9">
        <v>1.2599999904632568</v>
      </c>
      <c r="L152" s="9">
        <v>6.669449623506807</v>
      </c>
    </row>
    <row r="153" spans="11:12" ht="12.75">
      <c r="K153" s="9">
        <v>1.268399953842163</v>
      </c>
      <c r="L153" s="9">
        <v>6.483539762544012</v>
      </c>
    </row>
    <row r="154" spans="11:12" ht="12.75">
      <c r="K154" s="9">
        <v>1.2767999172210693</v>
      </c>
      <c r="L154" s="9">
        <v>6.303182302334619</v>
      </c>
    </row>
    <row r="155" spans="11:12" ht="12.75">
      <c r="K155" s="9">
        <v>1.2851998805999756</v>
      </c>
      <c r="L155" s="9">
        <v>6.128201664039636</v>
      </c>
    </row>
    <row r="156" spans="11:12" ht="12.75">
      <c r="K156" s="9">
        <v>1.2935998439788818</v>
      </c>
      <c r="L156" s="9">
        <v>5.958428058129641</v>
      </c>
    </row>
    <row r="157" spans="11:12" ht="12.75">
      <c r="K157" s="9">
        <v>1.301999807357788</v>
      </c>
      <c r="L157" s="9">
        <v>5.793697289807028</v>
      </c>
    </row>
    <row r="158" spans="11:12" ht="12.75">
      <c r="K158" s="9">
        <v>1.3103997707366943</v>
      </c>
      <c r="L158" s="9">
        <v>5.633850570828258</v>
      </c>
    </row>
    <row r="159" spans="11:12" ht="12.75">
      <c r="K159" s="9">
        <v>1.3187997341156006</v>
      </c>
      <c r="L159" s="9">
        <v>5.478734337538526</v>
      </c>
    </row>
    <row r="160" spans="11:12" ht="12.75">
      <c r="K160" s="9">
        <v>1.3271996974945068</v>
      </c>
      <c r="L160" s="9">
        <v>5.328200074936831</v>
      </c>
    </row>
    <row r="161" spans="11:12" ht="12.75">
      <c r="K161" s="9">
        <v>1.335599660873413</v>
      </c>
      <c r="L161" s="9">
        <v>5.1821041465893245</v>
      </c>
    </row>
    <row r="162" spans="11:12" ht="12.75">
      <c r="K162" s="9">
        <v>1.3439996242523193</v>
      </c>
      <c r="L162" s="9">
        <v>5.040307630215693</v>
      </c>
    </row>
    <row r="163" spans="11:12" ht="12.75">
      <c r="K163" s="9">
        <v>1.3523995876312256</v>
      </c>
      <c r="L163" s="9">
        <v>4.902676158774057</v>
      </c>
    </row>
    <row r="164" spans="11:12" ht="12.75">
      <c r="K164" s="9">
        <v>1.3607995510101318</v>
      </c>
      <c r="L164" s="9">
        <v>4.769079766875393</v>
      </c>
    </row>
    <row r="165" spans="11:12" ht="12.75">
      <c r="K165" s="9">
        <v>1.369199514389038</v>
      </c>
      <c r="L165" s="9">
        <v>4.639392742360656</v>
      </c>
    </row>
    <row r="166" spans="11:12" ht="12.75">
      <c r="K166" s="9">
        <v>1.3775994777679443</v>
      </c>
      <c r="L166" s="9">
        <v>4.51349348287971</v>
      </c>
    </row>
    <row r="167" spans="11:12" ht="12.75">
      <c r="K167" s="9">
        <v>1.3859994411468506</v>
      </c>
      <c r="L167" s="9">
        <v>4.391264357312025</v>
      </c>
    </row>
    <row r="168" spans="11:12" ht="12.75">
      <c r="K168" s="9">
        <v>1.3943994045257568</v>
      </c>
      <c r="L168" s="9">
        <v>4.272591571876546</v>
      </c>
    </row>
    <row r="169" spans="11:12" ht="12.75">
      <c r="K169" s="9">
        <v>1.402799367904663</v>
      </c>
      <c r="L169" s="9">
        <v>4.157365040778473</v>
      </c>
    </row>
    <row r="170" spans="11:12" ht="12.75">
      <c r="K170" s="9">
        <v>1.4111993312835693</v>
      </c>
      <c r="L170" s="9">
        <v>4.0454782612474105</v>
      </c>
    </row>
    <row r="171" spans="11:12" ht="12.75">
      <c r="K171" s="9">
        <v>1.4195992946624756</v>
      </c>
      <c r="L171" s="9">
        <v>3.936828192823839</v>
      </c>
    </row>
    <row r="172" spans="11:12" ht="12.75">
      <c r="K172" s="9">
        <v>1.4279992580413818</v>
      </c>
      <c r="L172" s="9">
        <v>3.831315140754782</v>
      </c>
    </row>
    <row r="173" spans="11:12" ht="12.75">
      <c r="K173" s="9">
        <v>1.436399221420288</v>
      </c>
      <c r="L173" s="9">
        <v>3.7288426433636914</v>
      </c>
    </row>
    <row r="174" spans="11:12" ht="12.75">
      <c r="K174" s="9">
        <v>1.4447991847991943</v>
      </c>
      <c r="L174" s="9">
        <v>3.6293173632637377</v>
      </c>
    </row>
    <row r="175" spans="11:12" ht="12.75">
      <c r="K175" s="9">
        <v>1.4531991481781006</v>
      </c>
      <c r="L175" s="9">
        <v>3.5326489822863323</v>
      </c>
    </row>
    <row r="176" spans="11:12" ht="12.75">
      <c r="K176" s="9">
        <v>1.4615991115570068</v>
      </c>
      <c r="L176" s="9">
        <v>3.438750100001414</v>
      </c>
    </row>
    <row r="177" spans="11:12" ht="12.75">
      <c r="K177" s="9">
        <v>1.469999074935913</v>
      </c>
      <c r="L177" s="9">
        <v>3.347536135709788</v>
      </c>
    </row>
    <row r="178" spans="11:12" ht="12.75">
      <c r="K178" s="9">
        <v>1.4783990383148193</v>
      </c>
      <c r="L178" s="9">
        <v>3.2589252337899097</v>
      </c>
    </row>
    <row r="179" spans="11:12" ht="12.75">
      <c r="K179" s="9">
        <v>1.4867990016937256</v>
      </c>
      <c r="L179" s="9">
        <v>3.1728381722874133</v>
      </c>
    </row>
    <row r="180" spans="11:12" ht="12.75">
      <c r="K180" s="9">
        <v>1.4951989650726318</v>
      </c>
      <c r="L180" s="9">
        <v>3.089198274636601</v>
      </c>
    </row>
    <row r="181" spans="11:12" ht="12.75">
      <c r="K181" s="9">
        <v>1.503598928451538</v>
      </c>
      <c r="L181" s="9">
        <v>3.0079313244087302</v>
      </c>
    </row>
    <row r="182" spans="11:12" ht="12.75">
      <c r="K182" s="9">
        <v>1.5119988918304443</v>
      </c>
      <c r="L182" s="9">
        <v>2.928965482983301</v>
      </c>
    </row>
    <row r="183" spans="11:12" ht="12.75">
      <c r="K183" s="9">
        <v>1.5203988552093506</v>
      </c>
      <c r="L183" s="9">
        <v>2.85223121004384</v>
      </c>
    </row>
    <row r="184" spans="11:12" ht="12.75">
      <c r="K184" s="9">
        <v>1.5287988185882568</v>
      </c>
      <c r="L184" s="9">
        <v>2.777661186800401</v>
      </c>
    </row>
    <row r="185" spans="11:12" ht="12.75">
      <c r="K185" s="9">
        <v>1.537198781967163</v>
      </c>
      <c r="L185" s="9">
        <v>2.705190241846765</v>
      </c>
    </row>
    <row r="186" spans="11:12" ht="12.75">
      <c r="K186" s="9">
        <v>1.5455987453460693</v>
      </c>
      <c r="L186" s="9">
        <v>2.6347552795608067</v>
      </c>
    </row>
    <row r="187" spans="11:12" ht="12.75">
      <c r="K187" s="9">
        <v>1.5539987087249756</v>
      </c>
      <c r="L187" s="9">
        <v>2.5662952109615844</v>
      </c>
    </row>
    <row r="188" spans="11:12" ht="12.75">
      <c r="K188" s="9">
        <v>1.5623986721038818</v>
      </c>
      <c r="L188" s="9">
        <v>2.499750886937875</v>
      </c>
    </row>
    <row r="189" spans="11:12" ht="12.75">
      <c r="K189" s="9">
        <v>1.570798635482788</v>
      </c>
      <c r="L189" s="9">
        <v>2.4350650337668185</v>
      </c>
    </row>
    <row r="190" spans="11:12" ht="12.75">
      <c r="K190" s="9">
        <v>1.5791985988616943</v>
      </c>
      <c r="L190" s="9">
        <v>2.3721821908432617</v>
      </c>
    </row>
    <row r="191" spans="11:12" ht="12.75">
      <c r="K191" s="9">
        <v>1.5875985622406006</v>
      </c>
      <c r="L191" s="9">
        <v>2.3110486505440235</v>
      </c>
    </row>
    <row r="192" spans="11:12" ht="12.75">
      <c r="K192" s="9">
        <v>1.5959985256195068</v>
      </c>
      <c r="L192" s="9">
        <v>2.2516124001519415</v>
      </c>
    </row>
    <row r="193" spans="11:12" ht="12.75">
      <c r="K193" s="9">
        <v>1.604398488998413</v>
      </c>
      <c r="L193" s="9">
        <v>2.193823065769891</v>
      </c>
    </row>
    <row r="194" spans="11:12" ht="12.75">
      <c r="K194" s="9">
        <v>1.6127984523773193</v>
      </c>
      <c r="L194" s="9">
        <v>2.1376318581542364</v>
      </c>
    </row>
    <row r="195" spans="11:12" ht="12.75">
      <c r="K195" s="9">
        <v>1.6211984157562256</v>
      </c>
      <c r="L195" s="9">
        <v>2.0829915204024587</v>
      </c>
    </row>
    <row r="196" spans="11:12" ht="12.75">
      <c r="K196" s="9">
        <v>1.6295983791351318</v>
      </c>
      <c r="L196" s="9">
        <v>2.0298562774292463</v>
      </c>
    </row>
    <row r="197" spans="11:12" ht="12.75">
      <c r="K197" s="9">
        <v>1.637998342514038</v>
      </c>
      <c r="L197" s="9">
        <v>1.9781817871698308</v>
      </c>
    </row>
    <row r="198" spans="11:12" ht="12.75">
      <c r="K198" s="9">
        <v>1.6463983058929443</v>
      </c>
      <c r="L198" s="9">
        <v>1.927925093450142</v>
      </c>
    </row>
    <row r="199" spans="11:12" ht="12.75">
      <c r="K199" s="9">
        <v>1.6547982692718506</v>
      </c>
      <c r="L199" s="9">
        <v>1.8790445804655747</v>
      </c>
    </row>
    <row r="200" spans="11:12" ht="12.75">
      <c r="K200" s="9">
        <v>1.6631982326507568</v>
      </c>
      <c r="L200" s="9">
        <v>1.831499928812491</v>
      </c>
    </row>
    <row r="201" spans="11:12" ht="12.75">
      <c r="K201" s="9">
        <v>1.671598196029663</v>
      </c>
      <c r="L201" s="9">
        <v>1.7852520730189099</v>
      </c>
    </row>
    <row r="202" spans="11:12" ht="13.5">
      <c r="K202" s="14">
        <v>1.6799981594085693</v>
      </c>
      <c r="L202" s="14">
        <v>1.7402631605208967</v>
      </c>
    </row>
  </sheetData>
  <sheetProtection selectLockedCells="1" selectUnlockedCells="1"/>
  <mergeCells count="2">
    <mergeCell ref="N1:R1"/>
    <mergeCell ref="N5:W5"/>
  </mergeCell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AA202"/>
  <sheetViews>
    <sheetView tabSelected="1" workbookViewId="0" topLeftCell="A7">
      <selection activeCell="K22" sqref="K22"/>
    </sheetView>
  </sheetViews>
  <sheetFormatPr defaultColWidth="9.140625" defaultRowHeight="12.75"/>
  <cols>
    <col min="1" max="1" width="14.7109375" style="0" customWidth="1"/>
    <col min="2" max="16" width="12.7109375" style="0" customWidth="1"/>
    <col min="17" max="17" width="9.140625" style="0" customWidth="1"/>
    <col min="18" max="27" width="12.7109375" style="0" customWidth="1"/>
  </cols>
  <sheetData>
    <row r="1" spans="1:22" ht="12.75">
      <c r="A1" t="s">
        <v>84</v>
      </c>
      <c r="O1" s="5" t="s">
        <v>85</v>
      </c>
      <c r="P1" s="5" t="s">
        <v>86</v>
      </c>
      <c r="Q1" s="6" t="s">
        <v>87</v>
      </c>
      <c r="R1" s="7" t="s">
        <v>88</v>
      </c>
      <c r="S1" s="7"/>
      <c r="T1" s="7"/>
      <c r="U1" s="7"/>
      <c r="V1" s="7"/>
    </row>
    <row r="2" spans="1:22" ht="12.75">
      <c r="A2" s="8">
        <v>37074.97111111111</v>
      </c>
      <c r="B2" t="s">
        <v>131</v>
      </c>
      <c r="O2" s="9">
        <v>0.005363999999999999</v>
      </c>
      <c r="P2" s="9">
        <v>20.948743743165874</v>
      </c>
      <c r="Q2" s="10">
        <v>0.00017361111111111112</v>
      </c>
      <c r="R2" s="11" t="s">
        <v>90</v>
      </c>
      <c r="S2" s="11" t="s">
        <v>91</v>
      </c>
      <c r="T2" s="11" t="s">
        <v>92</v>
      </c>
      <c r="U2" s="11" t="s">
        <v>93</v>
      </c>
      <c r="V2" s="11" t="s">
        <v>94</v>
      </c>
    </row>
    <row r="3" spans="1:22" ht="13.5">
      <c r="A3" t="s">
        <v>95</v>
      </c>
      <c r="B3" t="s">
        <v>132</v>
      </c>
      <c r="O3" s="9">
        <v>0.005558886826515196</v>
      </c>
      <c r="P3" s="9">
        <v>20.94874309312517</v>
      </c>
      <c r="Q3" s="12" t="s">
        <v>97</v>
      </c>
      <c r="R3" s="9">
        <v>23</v>
      </c>
      <c r="S3" s="9">
        <v>1.3</v>
      </c>
      <c r="T3" s="9">
        <v>3.1957702257455005</v>
      </c>
      <c r="U3" s="9">
        <v>0</v>
      </c>
      <c r="V3" s="9">
        <v>1855.0609483032777</v>
      </c>
    </row>
    <row r="4" spans="1:22" ht="26.25">
      <c r="A4" s="13" t="s">
        <v>85</v>
      </c>
      <c r="B4" s="13" t="s">
        <v>98</v>
      </c>
      <c r="C4" s="13" t="s">
        <v>99</v>
      </c>
      <c r="D4" s="13" t="s">
        <v>100</v>
      </c>
      <c r="E4" s="5"/>
      <c r="F4" s="5"/>
      <c r="G4" s="5"/>
      <c r="H4" s="5"/>
      <c r="I4" s="5"/>
      <c r="J4" s="5"/>
      <c r="K4" s="5"/>
      <c r="L4" s="5"/>
      <c r="M4" s="5"/>
      <c r="N4" s="5"/>
      <c r="O4" s="9">
        <v>0.005760854353095488</v>
      </c>
      <c r="P4" s="9">
        <v>20.94874238655484</v>
      </c>
      <c r="Q4" s="10">
        <v>0</v>
      </c>
      <c r="R4" s="14" t="s">
        <v>101</v>
      </c>
      <c r="S4" s="14" t="s">
        <v>101</v>
      </c>
      <c r="T4" s="14" t="s">
        <v>101</v>
      </c>
      <c r="U4" s="14" t="s">
        <v>102</v>
      </c>
      <c r="V4" s="14"/>
    </row>
    <row r="5" spans="1:27" ht="12.75">
      <c r="A5" s="9">
        <v>0</v>
      </c>
      <c r="B5" s="9">
        <v>23</v>
      </c>
      <c r="C5" s="9">
        <v>3.972125095937662</v>
      </c>
      <c r="D5" s="15">
        <v>10</v>
      </c>
      <c r="E5" s="9">
        <v>22</v>
      </c>
      <c r="F5" s="9">
        <v>23</v>
      </c>
      <c r="G5" s="9">
        <v>25</v>
      </c>
      <c r="H5" s="9">
        <v>22</v>
      </c>
      <c r="I5" s="9">
        <v>32</v>
      </c>
      <c r="J5" s="9">
        <v>18</v>
      </c>
      <c r="K5" s="9">
        <v>22</v>
      </c>
      <c r="L5" s="9">
        <v>18</v>
      </c>
      <c r="M5" s="9">
        <v>25</v>
      </c>
      <c r="N5" s="9">
        <v>23</v>
      </c>
      <c r="O5" s="9">
        <v>0.00597015983834736</v>
      </c>
      <c r="P5" s="9">
        <v>20.94874161853889</v>
      </c>
      <c r="Q5" s="12" t="s">
        <v>103</v>
      </c>
      <c r="R5" s="7" t="s">
        <v>104</v>
      </c>
      <c r="S5" s="7"/>
      <c r="T5" s="7"/>
      <c r="U5" s="7"/>
      <c r="V5" s="7"/>
      <c r="W5" s="7"/>
      <c r="X5" s="7"/>
      <c r="Y5" s="7"/>
      <c r="Z5" s="7"/>
      <c r="AA5" s="7"/>
    </row>
    <row r="6" spans="1:27" ht="13.5">
      <c r="A6" s="9">
        <v>0.05364</v>
      </c>
      <c r="B6" s="9">
        <v>21.11111111111111</v>
      </c>
      <c r="C6" s="9">
        <v>6.5659052011974035</v>
      </c>
      <c r="D6" s="15">
        <v>9</v>
      </c>
      <c r="E6" s="9">
        <v>19</v>
      </c>
      <c r="F6" s="9">
        <v>16</v>
      </c>
      <c r="G6" s="9">
        <v>12</v>
      </c>
      <c r="H6" s="9">
        <v>12</v>
      </c>
      <c r="I6" s="9">
        <v>25</v>
      </c>
      <c r="J6" s="9">
        <v>28</v>
      </c>
      <c r="K6" s="9">
        <v>24</v>
      </c>
      <c r="L6" s="9">
        <v>29</v>
      </c>
      <c r="M6" s="9">
        <v>25</v>
      </c>
      <c r="N6" s="9"/>
      <c r="O6" s="9">
        <v>0.00618706988769188</v>
      </c>
      <c r="P6" s="9">
        <v>20.948740783733818</v>
      </c>
      <c r="Q6" s="16">
        <v>3.472222222222222E-05</v>
      </c>
      <c r="R6" s="11" t="s">
        <v>90</v>
      </c>
      <c r="S6" s="11" t="s">
        <v>91</v>
      </c>
      <c r="T6" s="11" t="s">
        <v>92</v>
      </c>
      <c r="U6" s="11" t="s">
        <v>93</v>
      </c>
      <c r="V6" s="11" t="s">
        <v>94</v>
      </c>
      <c r="W6" s="11" t="s">
        <v>105</v>
      </c>
      <c r="X6" s="11" t="s">
        <v>106</v>
      </c>
      <c r="Y6" s="11" t="s">
        <v>107</v>
      </c>
      <c r="Z6" s="11" t="s">
        <v>108</v>
      </c>
      <c r="AA6" s="11" t="s">
        <v>109</v>
      </c>
    </row>
    <row r="7" spans="1:27" ht="13.5">
      <c r="A7" s="9">
        <v>0.17166</v>
      </c>
      <c r="B7" s="9">
        <v>21.22222222222222</v>
      </c>
      <c r="C7" s="9">
        <v>5.868938953886336</v>
      </c>
      <c r="D7" s="15">
        <v>9</v>
      </c>
      <c r="E7" s="9">
        <v>20</v>
      </c>
      <c r="F7" s="9">
        <v>14</v>
      </c>
      <c r="G7" s="9">
        <v>26</v>
      </c>
      <c r="H7" s="9">
        <v>15</v>
      </c>
      <c r="I7" s="9">
        <v>14</v>
      </c>
      <c r="J7" s="9">
        <v>22</v>
      </c>
      <c r="K7" s="9">
        <v>24</v>
      </c>
      <c r="L7" s="9">
        <v>26</v>
      </c>
      <c r="M7" s="9">
        <v>30</v>
      </c>
      <c r="N7" s="9"/>
      <c r="O7" s="9">
        <v>0.00641186079295661</v>
      </c>
      <c r="P7" s="9">
        <v>20.948739876331434</v>
      </c>
      <c r="R7" s="14">
        <v>20.948751218055914</v>
      </c>
      <c r="S7" s="14">
        <v>2.336584646974965</v>
      </c>
      <c r="T7" s="14">
        <v>3.082342199333519</v>
      </c>
      <c r="U7" s="14">
        <v>0</v>
      </c>
      <c r="V7" s="14">
        <v>1701.680954469235</v>
      </c>
      <c r="W7" s="14">
        <v>0.8741906949996452</v>
      </c>
      <c r="X7" s="14">
        <v>1.2036184592859462</v>
      </c>
      <c r="Y7" s="14">
        <v>1.4671529416047795</v>
      </c>
      <c r="Z7" s="14">
        <v>1.7029981628942639</v>
      </c>
      <c r="AA7" s="14">
        <v>1.9261266967057578</v>
      </c>
    </row>
    <row r="8" spans="1:16" ht="12.75">
      <c r="A8" s="9">
        <v>0.54932</v>
      </c>
      <c r="B8" s="9">
        <v>17.333333333333332</v>
      </c>
      <c r="C8" s="9">
        <v>6.819090848492928</v>
      </c>
      <c r="D8" s="15">
        <v>9</v>
      </c>
      <c r="E8" s="9">
        <v>14</v>
      </c>
      <c r="F8" s="9">
        <v>10</v>
      </c>
      <c r="G8" s="9">
        <v>7</v>
      </c>
      <c r="H8" s="9">
        <v>24</v>
      </c>
      <c r="I8" s="9">
        <v>23</v>
      </c>
      <c r="J8" s="9">
        <v>19</v>
      </c>
      <c r="K8" s="9">
        <v>28</v>
      </c>
      <c r="L8" s="9">
        <v>15</v>
      </c>
      <c r="M8" s="9">
        <v>16</v>
      </c>
      <c r="N8" s="9"/>
      <c r="O8" s="9">
        <v>0.006644818884305703</v>
      </c>
      <c r="P8" s="9">
        <v>20.94873889001845</v>
      </c>
    </row>
    <row r="9" spans="1:16" ht="12.75">
      <c r="A9" s="9">
        <v>1.7578099999999999</v>
      </c>
      <c r="B9" s="9">
        <v>17.1</v>
      </c>
      <c r="C9" s="9">
        <v>6.226288353960702</v>
      </c>
      <c r="D9" s="15">
        <v>10</v>
      </c>
      <c r="E9" s="9">
        <v>12</v>
      </c>
      <c r="F9" s="9">
        <v>18</v>
      </c>
      <c r="G9" s="9">
        <v>13</v>
      </c>
      <c r="H9" s="9">
        <v>23</v>
      </c>
      <c r="I9" s="9">
        <v>25</v>
      </c>
      <c r="J9" s="9">
        <v>6</v>
      </c>
      <c r="K9" s="9">
        <v>23</v>
      </c>
      <c r="L9" s="9">
        <v>12</v>
      </c>
      <c r="M9" s="9">
        <v>22</v>
      </c>
      <c r="N9" s="9">
        <v>17</v>
      </c>
      <c r="O9" s="9">
        <v>0.0068862408949564476</v>
      </c>
      <c r="P9" s="9">
        <v>20.94873781793256</v>
      </c>
    </row>
    <row r="10" spans="1:18" ht="13.5">
      <c r="A10" s="14">
        <v>5.625</v>
      </c>
      <c r="B10" s="14">
        <v>3.7777777777777777</v>
      </c>
      <c r="C10" s="14">
        <v>3.073181485764296</v>
      </c>
      <c r="D10" s="17">
        <v>9</v>
      </c>
      <c r="E10" s="14">
        <v>2</v>
      </c>
      <c r="F10" s="14">
        <v>2</v>
      </c>
      <c r="G10" s="14">
        <v>5</v>
      </c>
      <c r="H10" s="14">
        <v>3</v>
      </c>
      <c r="I10" s="14">
        <v>7</v>
      </c>
      <c r="J10" s="14">
        <v>8</v>
      </c>
      <c r="K10" s="14">
        <v>7</v>
      </c>
      <c r="L10" s="14">
        <v>0</v>
      </c>
      <c r="M10" s="14">
        <v>0</v>
      </c>
      <c r="N10" s="14"/>
      <c r="O10" s="9">
        <v>0.007136434339146834</v>
      </c>
      <c r="P10" s="9">
        <v>20.948736652614688</v>
      </c>
      <c r="R10" t="s">
        <v>133</v>
      </c>
    </row>
    <row r="11" spans="15:19" ht="12.75">
      <c r="O11" s="9">
        <v>0.007395717903835576</v>
      </c>
      <c r="P11" s="9">
        <v>20.9487353859571</v>
      </c>
      <c r="R11" t="s">
        <v>134</v>
      </c>
      <c r="S11">
        <v>3.14</v>
      </c>
    </row>
    <row r="12" spans="15:19" ht="12.75">
      <c r="O12" s="9">
        <v>0.007664421854633515</v>
      </c>
      <c r="P12" s="9">
        <v>20.94873400914699</v>
      </c>
      <c r="R12" t="s">
        <v>135</v>
      </c>
      <c r="S12">
        <f>S11*7</f>
        <v>21.98</v>
      </c>
    </row>
    <row r="13" spans="15:16" ht="12.75">
      <c r="O13" s="9">
        <v>0.007942888456483489</v>
      </c>
      <c r="P13" s="9">
        <v>20.948732512605154</v>
      </c>
    </row>
    <row r="14" spans="15:20" ht="12.75">
      <c r="O14" s="9">
        <v>0.008231472409624477</v>
      </c>
      <c r="P14" s="9">
        <v>20.948730885919378</v>
      </c>
      <c r="R14" t="s">
        <v>136</v>
      </c>
      <c r="S14" t="s">
        <v>85</v>
      </c>
      <c r="T14" t="s">
        <v>137</v>
      </c>
    </row>
    <row r="15" spans="15:20" ht="12.75">
      <c r="O15" s="9">
        <v>0.00853054130139538</v>
      </c>
      <c r="P15" s="9">
        <v>20.94872911777196</v>
      </c>
      <c r="R15">
        <v>0</v>
      </c>
      <c r="S15">
        <v>0</v>
      </c>
      <c r="T15">
        <f>S12</f>
        <v>21.98</v>
      </c>
    </row>
    <row r="16" spans="15:20" ht="12.75">
      <c r="O16" s="9">
        <v>0.008840476074453875</v>
      </c>
      <c r="P16" s="9">
        <v>20.948727195860975</v>
      </c>
      <c r="R16">
        <v>1</v>
      </c>
      <c r="S16">
        <v>0.32</v>
      </c>
      <c r="T16">
        <f aca="true" t="shared" si="0" ref="T16:T27">T$15*(1-R16/100)</f>
        <v>21.7602</v>
      </c>
    </row>
    <row r="17" spans="15:20" ht="12.75">
      <c r="O17" s="9">
        <v>0.009161671512006793</v>
      </c>
      <c r="P17" s="9">
        <v>20.948725106814713</v>
      </c>
      <c r="R17">
        <v>5</v>
      </c>
      <c r="S17">
        <v>0.69</v>
      </c>
      <c r="T17">
        <f t="shared" si="0"/>
        <v>20.881</v>
      </c>
    </row>
    <row r="18" spans="15:20" ht="12.75">
      <c r="O18" s="9">
        <v>0.009494536740670047</v>
      </c>
      <c r="P18" s="9">
        <v>20.948722836098607</v>
      </c>
      <c r="R18">
        <v>10</v>
      </c>
      <c r="S18">
        <v>0.98</v>
      </c>
      <c r="T18">
        <f t="shared" si="0"/>
        <v>19.782</v>
      </c>
    </row>
    <row r="19" spans="15:20" ht="12.75">
      <c r="O19" s="9">
        <v>0.00983949575159867</v>
      </c>
      <c r="P19" s="9">
        <v>20.948720367914134</v>
      </c>
      <c r="R19">
        <v>15</v>
      </c>
      <c r="S19">
        <v>1.22</v>
      </c>
      <c r="T19">
        <f t="shared" si="0"/>
        <v>18.683</v>
      </c>
    </row>
    <row r="20" spans="15:20" ht="12.75">
      <c r="O20" s="9">
        <v>0.010196987940550729</v>
      </c>
      <c r="P20" s="9">
        <v>20.94871768508891</v>
      </c>
      <c r="R20">
        <v>20</v>
      </c>
      <c r="S20">
        <v>1.43</v>
      </c>
      <c r="T20">
        <f t="shared" si="0"/>
        <v>17.584</v>
      </c>
    </row>
    <row r="21" spans="15:20" ht="12.75">
      <c r="O21" s="9">
        <v>0.010567468667573039</v>
      </c>
      <c r="P21" s="9">
        <v>20.94871476895718</v>
      </c>
      <c r="R21">
        <v>25</v>
      </c>
      <c r="S21">
        <v>1.63</v>
      </c>
      <c r="T21">
        <f t="shared" si="0"/>
        <v>16.485</v>
      </c>
    </row>
    <row r="22" spans="15:20" ht="12.75">
      <c r="O22" s="9">
        <v>0.010951409837021602</v>
      </c>
      <c r="P22" s="9">
        <v>20.94871159922999</v>
      </c>
      <c r="R22">
        <v>30</v>
      </c>
      <c r="S22">
        <v>1.84</v>
      </c>
      <c r="T22">
        <f t="shared" si="0"/>
        <v>15.386</v>
      </c>
    </row>
    <row r="23" spans="15:20" ht="12.75">
      <c r="O23" s="9">
        <v>0.011349300498655542</v>
      </c>
      <c r="P23" s="9">
        <v>20.948708153854014</v>
      </c>
      <c r="R23">
        <v>40</v>
      </c>
      <c r="S23">
        <v>2.27</v>
      </c>
      <c r="T23">
        <f t="shared" si="0"/>
        <v>13.188</v>
      </c>
    </row>
    <row r="24" spans="15:20" ht="12.75">
      <c r="O24" s="9">
        <v>0.01176164747057022</v>
      </c>
      <c r="P24" s="9">
        <v>20.948704408858127</v>
      </c>
      <c r="R24">
        <v>50</v>
      </c>
      <c r="S24">
        <v>2.76</v>
      </c>
      <c r="T24">
        <f t="shared" si="0"/>
        <v>10.99</v>
      </c>
    </row>
    <row r="25" spans="15:20" ht="12.75">
      <c r="O25" s="9">
        <v>0.012188975984762974</v>
      </c>
      <c r="P25" s="9">
        <v>20.948700338186633</v>
      </c>
      <c r="R25">
        <v>60</v>
      </c>
      <c r="S25">
        <v>3.36</v>
      </c>
      <c r="T25">
        <f t="shared" si="0"/>
        <v>8.792</v>
      </c>
    </row>
    <row r="26" spans="15:20" ht="12.75">
      <c r="O26" s="9">
        <v>0.012631830356153805</v>
      </c>
      <c r="P26" s="9">
        <v>20.94869591351799</v>
      </c>
      <c r="R26">
        <v>70</v>
      </c>
      <c r="S26">
        <v>4.18</v>
      </c>
      <c r="T26">
        <f t="shared" si="0"/>
        <v>6.594000000000001</v>
      </c>
    </row>
    <row r="27" spans="15:20" ht="12.75">
      <c r="O27" s="9">
        <v>0.013090774675913155</v>
      </c>
      <c r="P27" s="9">
        <v>20.948691104067766</v>
      </c>
      <c r="R27">
        <v>80</v>
      </c>
      <c r="S27">
        <v>5.37</v>
      </c>
      <c r="T27">
        <f t="shared" si="0"/>
        <v>4.395999999999999</v>
      </c>
    </row>
    <row r="28" spans="15:16" ht="12.75">
      <c r="O28" s="9">
        <v>0.01356639352997994</v>
      </c>
      <c r="P28" s="9">
        <v>20.94868587637448</v>
      </c>
    </row>
    <row r="29" spans="15:16" ht="12.75">
      <c r="O29" s="9">
        <v>0.01405929274368503</v>
      </c>
      <c r="P29" s="9">
        <v>20.9486801940668</v>
      </c>
    </row>
    <row r="30" spans="15:16" ht="12.75">
      <c r="O30" s="9">
        <v>0.014570100153428677</v>
      </c>
      <c r="P30" s="9">
        <v>20.9486740176105</v>
      </c>
    </row>
    <row r="31" spans="15:16" ht="12.75">
      <c r="O31" s="9">
        <v>0.015099466406394806</v>
      </c>
      <c r="P31" s="9">
        <v>20.948667304033425</v>
      </c>
    </row>
    <row r="32" spans="15:16" ht="12.75">
      <c r="O32" s="9">
        <v>0.015648065789320816</v>
      </c>
      <c r="P32" s="9">
        <v>20.948660006626557</v>
      </c>
    </row>
    <row r="33" spans="15:16" ht="12.75">
      <c r="O33" s="9">
        <v>0.016216597087378565</v>
      </c>
      <c r="P33" s="9">
        <v>20.948652074619012</v>
      </c>
    </row>
    <row r="34" spans="15:16" ht="12.75">
      <c r="O34" s="9">
        <v>0.01680578447426052</v>
      </c>
      <c r="P34" s="9">
        <v>20.948643452824886</v>
      </c>
    </row>
    <row r="35" spans="15:16" ht="13.5">
      <c r="O35" s="9">
        <v>0.017416378434604855</v>
      </c>
      <c r="P35" s="9">
        <v>20.948634081259314</v>
      </c>
    </row>
    <row r="36" spans="1:16" ht="13.5">
      <c r="A36" s="18" t="s">
        <v>110</v>
      </c>
      <c r="B36" s="18"/>
      <c r="C36" s="7" t="s">
        <v>111</v>
      </c>
      <c r="D36" s="7"/>
      <c r="E36" s="7" t="s">
        <v>112</v>
      </c>
      <c r="F36" s="7"/>
      <c r="G36" s="7"/>
      <c r="H36" s="7" t="s">
        <v>113</v>
      </c>
      <c r="I36" s="7"/>
      <c r="J36" s="7"/>
      <c r="K36" s="7"/>
      <c r="L36" s="7"/>
      <c r="M36" s="7"/>
      <c r="N36" s="7"/>
      <c r="O36" s="9">
        <v>0.018049156719934435</v>
      </c>
      <c r="P36" s="9">
        <v>20.948623894721166</v>
      </c>
    </row>
    <row r="37" spans="1:16" ht="12.75">
      <c r="A37" s="11" t="s">
        <v>114</v>
      </c>
      <c r="B37" s="11" t="s">
        <v>115</v>
      </c>
      <c r="C37" s="5" t="s">
        <v>116</v>
      </c>
      <c r="D37" s="5" t="s">
        <v>117</v>
      </c>
      <c r="E37" s="5" t="s">
        <v>118</v>
      </c>
      <c r="F37" s="5" t="s">
        <v>119</v>
      </c>
      <c r="G37" s="5" t="s">
        <v>120</v>
      </c>
      <c r="H37" s="5" t="s">
        <v>121</v>
      </c>
      <c r="I37" s="5"/>
      <c r="J37" s="5"/>
      <c r="K37" s="5"/>
      <c r="L37" s="5"/>
      <c r="M37" s="5"/>
      <c r="N37" s="5"/>
      <c r="O37" s="9">
        <v>0.018704925339327327</v>
      </c>
      <c r="P37" s="9">
        <v>20.948612822339484</v>
      </c>
    </row>
    <row r="38" spans="1:16" ht="12.75">
      <c r="A38" s="9" t="s">
        <v>90</v>
      </c>
      <c r="B38" s="9">
        <v>20.948751218055914</v>
      </c>
      <c r="C38" s="9">
        <v>20.96089644357562</v>
      </c>
      <c r="D38" s="9">
        <v>20.98525047302246</v>
      </c>
      <c r="E38" s="9">
        <v>18.927247047424316</v>
      </c>
      <c r="F38" s="9">
        <v>22.94143772125244</v>
      </c>
      <c r="G38" s="9">
        <v>18.217384338378906</v>
      </c>
      <c r="H38" s="9">
        <v>23.567432403564453</v>
      </c>
      <c r="I38" s="9"/>
      <c r="J38" s="9"/>
      <c r="K38" s="9"/>
      <c r="L38" s="9"/>
      <c r="M38" s="9"/>
      <c r="N38" s="9"/>
      <c r="O38" s="9">
        <v>0.01938451958608072</v>
      </c>
      <c r="P38" s="9">
        <v>20.94860078708045</v>
      </c>
    </row>
    <row r="39" spans="1:16" ht="12.75">
      <c r="A39" s="9" t="s">
        <v>91</v>
      </c>
      <c r="B39" s="9">
        <v>2.336584646974965</v>
      </c>
      <c r="C39" s="9">
        <v>2.5924016115022823</v>
      </c>
      <c r="D39" s="9">
        <v>2.3960399627685547</v>
      </c>
      <c r="E39" s="9">
        <v>1.3955647945404053</v>
      </c>
      <c r="F39" s="9">
        <v>4.877321481704712</v>
      </c>
      <c r="G39" s="9">
        <v>0.9310425817966461</v>
      </c>
      <c r="H39" s="9">
        <v>11.896989345550537</v>
      </c>
      <c r="I39" s="9"/>
      <c r="J39" s="9"/>
      <c r="K39" s="9"/>
      <c r="L39" s="9"/>
      <c r="M39" s="9"/>
      <c r="N39" s="9"/>
      <c r="O39" s="9">
        <v>0.02008880510167598</v>
      </c>
      <c r="P39" s="9">
        <v>20.9485877052115</v>
      </c>
    </row>
    <row r="40" spans="1:16" ht="12.75">
      <c r="A40" s="9" t="s">
        <v>92</v>
      </c>
      <c r="B40" s="9">
        <v>3.082342199333519</v>
      </c>
      <c r="C40" s="9">
        <v>3.0887529579922557</v>
      </c>
      <c r="D40" s="9">
        <v>3.068641424179077</v>
      </c>
      <c r="E40" s="9">
        <v>2.243528723716736</v>
      </c>
      <c r="F40" s="9">
        <v>4.187191963195801</v>
      </c>
      <c r="G40" s="9">
        <v>1.7721839547157288</v>
      </c>
      <c r="H40" s="9">
        <v>4.930637836456299</v>
      </c>
      <c r="I40" s="9"/>
      <c r="J40" s="9"/>
      <c r="K40" s="9"/>
      <c r="L40" s="9"/>
      <c r="M40" s="9"/>
      <c r="N40" s="9"/>
      <c r="O40" s="9">
        <v>0.02081867897840006</v>
      </c>
      <c r="P40" s="9">
        <v>20.948573485718846</v>
      </c>
    </row>
    <row r="41" spans="1:16" ht="12.75">
      <c r="A41" s="9" t="s">
        <v>93</v>
      </c>
      <c r="B41" s="9">
        <v>0</v>
      </c>
      <c r="C41" s="9" t="s">
        <v>122</v>
      </c>
      <c r="D41" s="9"/>
      <c r="E41" s="9"/>
      <c r="F41" s="9"/>
      <c r="G41" s="9"/>
      <c r="H41" s="9"/>
      <c r="I41" s="9"/>
      <c r="J41" s="9"/>
      <c r="K41" s="9"/>
      <c r="L41" s="9"/>
      <c r="M41" s="9"/>
      <c r="N41" s="9"/>
      <c r="O41" s="9">
        <v>0.02157507090202777</v>
      </c>
      <c r="P41" s="9">
        <v>20.94855802967436</v>
      </c>
    </row>
    <row r="42" spans="1:16" ht="12.75">
      <c r="A42" s="9" t="s">
        <v>105</v>
      </c>
      <c r="B42" s="9">
        <v>0.8741906949996452</v>
      </c>
      <c r="C42" s="9">
        <v>0.9611849944012647</v>
      </c>
      <c r="D42" s="9">
        <v>0.8913675546646118</v>
      </c>
      <c r="E42" s="9">
        <v>0.3045252114534378</v>
      </c>
      <c r="F42" s="9">
        <v>2.111266613006592</v>
      </c>
      <c r="G42" s="9">
        <v>0.07544320449233055</v>
      </c>
      <c r="H42" s="9">
        <v>3.8659284114837646</v>
      </c>
      <c r="I42" s="9"/>
      <c r="J42" s="9"/>
      <c r="K42" s="9"/>
      <c r="L42" s="9"/>
      <c r="M42" s="9"/>
      <c r="N42" s="9"/>
      <c r="O42" s="9">
        <v>0.022358944336020422</v>
      </c>
      <c r="P42" s="9">
        <v>20.948541229547423</v>
      </c>
    </row>
    <row r="43" spans="1:16" ht="12.75">
      <c r="A43" s="9" t="s">
        <v>106</v>
      </c>
      <c r="B43" s="9">
        <v>1.2036184592859462</v>
      </c>
      <c r="C43" s="9">
        <v>1.2769439668118139</v>
      </c>
      <c r="D43" s="9">
        <v>1.20838463306427</v>
      </c>
      <c r="E43" s="9">
        <v>0.5051361620426178</v>
      </c>
      <c r="F43" s="9">
        <v>2.4815391302108765</v>
      </c>
      <c r="G43" s="9">
        <v>0.1684081181883812</v>
      </c>
      <c r="H43" s="9">
        <v>4.101693630218506</v>
      </c>
      <c r="I43" s="9"/>
      <c r="J43" s="9"/>
      <c r="K43" s="9"/>
      <c r="L43" s="9"/>
      <c r="M43" s="9"/>
      <c r="N43" s="9"/>
      <c r="O43" s="9">
        <v>0.023171297748749164</v>
      </c>
      <c r="P43" s="9">
        <v>20.9485229684569</v>
      </c>
    </row>
    <row r="44" spans="1:16" ht="12.75">
      <c r="A44" s="9" t="s">
        <v>107</v>
      </c>
      <c r="B44" s="9">
        <v>1.4671529416047795</v>
      </c>
      <c r="C44" s="9">
        <v>1.528682854186627</v>
      </c>
      <c r="D44" s="9">
        <v>1.4659005403518677</v>
      </c>
      <c r="E44" s="9">
        <v>0.6859672963619232</v>
      </c>
      <c r="F44" s="9">
        <v>2.7288514375686646</v>
      </c>
      <c r="G44" s="9">
        <v>0.2772247940301895</v>
      </c>
      <c r="H44" s="9">
        <v>4.26058030128479</v>
      </c>
      <c r="I44" s="9"/>
      <c r="J44" s="9"/>
      <c r="K44" s="9"/>
      <c r="L44" s="9"/>
      <c r="M44" s="9"/>
      <c r="N44" s="9"/>
      <c r="O44" s="9">
        <v>0.0240131658853063</v>
      </c>
      <c r="P44" s="9">
        <v>20.948503119358154</v>
      </c>
    </row>
    <row r="45" spans="1:16" ht="12.75">
      <c r="A45" s="9" t="s">
        <v>108</v>
      </c>
      <c r="B45" s="9">
        <v>1.7029981628942639</v>
      </c>
      <c r="C45" s="9">
        <v>1.7540966700471472</v>
      </c>
      <c r="D45" s="9">
        <v>1.6925889253616333</v>
      </c>
      <c r="E45" s="9">
        <v>0.8735568821430206</v>
      </c>
      <c r="F45" s="9">
        <v>2.9708539247512817</v>
      </c>
      <c r="G45" s="9">
        <v>0.4037282168865204</v>
      </c>
      <c r="H45" s="9">
        <v>4.400193929672241</v>
      </c>
      <c r="I45" s="9"/>
      <c r="J45" s="9"/>
      <c r="K45" s="9"/>
      <c r="L45" s="9"/>
      <c r="M45" s="9"/>
      <c r="N45" s="9"/>
      <c r="O45" s="9">
        <v>0.024885621085524487</v>
      </c>
      <c r="P45" s="9">
        <v>20.948481544159335</v>
      </c>
    </row>
    <row r="46" spans="1:16" ht="13.5">
      <c r="A46" s="14" t="s">
        <v>109</v>
      </c>
      <c r="B46" s="14">
        <v>1.9261266967057578</v>
      </c>
      <c r="C46" s="14">
        <v>1.9678140415344387</v>
      </c>
      <c r="D46" s="14">
        <v>1.9054664373397827</v>
      </c>
      <c r="E46" s="14">
        <v>1.0674039721488953</v>
      </c>
      <c r="F46" s="14">
        <v>3.1903473138809204</v>
      </c>
      <c r="G46" s="14">
        <v>0.5509483516216278</v>
      </c>
      <c r="H46" s="14">
        <v>4.497730255126953</v>
      </c>
      <c r="I46" s="14"/>
      <c r="J46" s="14"/>
      <c r="K46" s="14"/>
      <c r="L46" s="14"/>
      <c r="M46" s="14"/>
      <c r="N46" s="14"/>
      <c r="O46" s="9">
        <v>0.02578977464988272</v>
      </c>
      <c r="P46" s="9">
        <v>20.94845809276087</v>
      </c>
    </row>
    <row r="47" spans="15:16" ht="12.75">
      <c r="O47" s="9">
        <v>0.026726778255038896</v>
      </c>
      <c r="P47" s="9">
        <v>20.94843260201142</v>
      </c>
    </row>
    <row r="48" spans="15:16" ht="12.75">
      <c r="O48" s="9">
        <v>0.027697825420792053</v>
      </c>
      <c r="P48" s="9">
        <v>20.94840489457315</v>
      </c>
    </row>
    <row r="49" spans="15:16" ht="12.75">
      <c r="O49" s="9">
        <v>0.028704153030342787</v>
      </c>
      <c r="P49" s="9">
        <v>20.948374777688297</v>
      </c>
    </row>
    <row r="50" spans="15:16" ht="12.75">
      <c r="O50" s="9">
        <v>0.02974704290578837</v>
      </c>
      <c r="P50" s="9">
        <v>20.948342041838565</v>
      </c>
    </row>
    <row r="51" spans="15:16" ht="12.75">
      <c r="O51" s="9">
        <v>0.030827823440859308</v>
      </c>
      <c r="P51" s="9">
        <v>20.94830645928801</v>
      </c>
    </row>
    <row r="52" spans="15:16" ht="12.75">
      <c r="O52" s="9">
        <v>0.03194787129297711</v>
      </c>
      <c r="P52" s="9">
        <v>20.948267782499244</v>
      </c>
    </row>
    <row r="53" spans="15:16" ht="12.75">
      <c r="O53" s="9">
        <v>0.0331086131367885</v>
      </c>
      <c r="P53" s="9">
        <v>20.948225742412053</v>
      </c>
    </row>
    <row r="54" spans="15:16" ht="12.75">
      <c r="O54" s="9">
        <v>0.0343115274814097</v>
      </c>
      <c r="P54" s="9">
        <v>20.948180046572368</v>
      </c>
    </row>
    <row r="55" spans="15:16" ht="12.75">
      <c r="O55" s="9">
        <v>0.03555814655369548</v>
      </c>
      <c r="P55" s="9">
        <v>20.948130377098686</v>
      </c>
    </row>
    <row r="56" spans="1:16" ht="12.75">
      <c r="A56" t="s">
        <v>85</v>
      </c>
      <c r="B56" t="s">
        <v>123</v>
      </c>
      <c r="C56" t="s">
        <v>85</v>
      </c>
      <c r="D56" t="s">
        <v>98</v>
      </c>
      <c r="F56" t="s">
        <v>105</v>
      </c>
      <c r="G56" t="s">
        <v>85</v>
      </c>
      <c r="H56" t="s">
        <v>124</v>
      </c>
      <c r="O56" s="9">
        <v>0.03685005824993187</v>
      </c>
      <c r="P56" s="9">
        <v>20.94807638847181</v>
      </c>
    </row>
    <row r="57" spans="1:16" ht="12.75">
      <c r="A57">
        <v>0</v>
      </c>
      <c r="B57">
        <v>22</v>
      </c>
      <c r="C57">
        <v>0</v>
      </c>
      <c r="D57">
        <v>23</v>
      </c>
      <c r="E57">
        <v>0</v>
      </c>
      <c r="F57">
        <v>19.901313657153118</v>
      </c>
      <c r="O57" s="9">
        <v>0.03818890815843847</v>
      </c>
      <c r="P57" s="9">
        <v>20.948017705132486</v>
      </c>
    </row>
    <row r="58" spans="1:16" ht="12.75">
      <c r="A58">
        <v>0</v>
      </c>
      <c r="B58">
        <v>23</v>
      </c>
      <c r="C58">
        <v>0.05364</v>
      </c>
      <c r="D58">
        <v>21.11111111111111</v>
      </c>
      <c r="E58">
        <v>0.8741906949996452</v>
      </c>
      <c r="F58">
        <v>19.901313657153118</v>
      </c>
      <c r="O58" s="9">
        <v>0.03957640165565667</v>
      </c>
      <c r="P58" s="9">
        <v>20.9479539188704</v>
      </c>
    </row>
    <row r="59" spans="1:16" ht="12.75">
      <c r="A59">
        <v>0</v>
      </c>
      <c r="B59">
        <v>25</v>
      </c>
      <c r="C59">
        <v>0.17166</v>
      </c>
      <c r="D59">
        <v>21.22222222222222</v>
      </c>
      <c r="E59">
        <v>0.8741906949996452</v>
      </c>
      <c r="F59">
        <v>0</v>
      </c>
      <c r="O59" s="9">
        <v>0.041014306078393764</v>
      </c>
      <c r="P59" s="9">
        <v>20.94788458598633</v>
      </c>
    </row>
    <row r="60" spans="1:16" ht="12.75">
      <c r="A60">
        <v>0</v>
      </c>
      <c r="B60">
        <v>22</v>
      </c>
      <c r="C60">
        <v>0.54932</v>
      </c>
      <c r="D60">
        <v>17.333333333333332</v>
      </c>
      <c r="F60" t="s">
        <v>106</v>
      </c>
      <c r="O60" s="9">
        <v>0.0425044529749898</v>
      </c>
      <c r="P60" s="9">
        <v>20.947809224207795</v>
      </c>
    </row>
    <row r="61" spans="1:16" ht="12.75">
      <c r="A61">
        <v>0</v>
      </c>
      <c r="B61">
        <v>32</v>
      </c>
      <c r="C61">
        <v>1.7578099999999999</v>
      </c>
      <c r="D61">
        <v>17.1</v>
      </c>
      <c r="E61">
        <v>0</v>
      </c>
      <c r="F61">
        <v>18.853876096250325</v>
      </c>
      <c r="O61" s="9">
        <v>0.044048740438274704</v>
      </c>
      <c r="P61" s="9">
        <v>20.94772730933682</v>
      </c>
    </row>
    <row r="62" spans="1:16" ht="12.75">
      <c r="A62">
        <v>0</v>
      </c>
      <c r="B62">
        <v>18</v>
      </c>
      <c r="C62">
        <v>5.625</v>
      </c>
      <c r="D62">
        <v>3.7777777777777777</v>
      </c>
      <c r="E62">
        <v>1.2036184592859462</v>
      </c>
      <c r="F62">
        <v>18.853876096250325</v>
      </c>
      <c r="O62" s="9">
        <v>0.0456491355232872</v>
      </c>
      <c r="P62" s="9">
        <v>20.947638271606607</v>
      </c>
    </row>
    <row r="63" spans="1:16" ht="12.75">
      <c r="A63">
        <v>0</v>
      </c>
      <c r="B63">
        <v>22</v>
      </c>
      <c r="E63">
        <v>1.2036184592859462</v>
      </c>
      <c r="F63">
        <v>0</v>
      </c>
      <c r="O63" s="9">
        <v>0.047307676752835225</v>
      </c>
      <c r="P63" s="9">
        <v>20.947541491721815</v>
      </c>
    </row>
    <row r="64" spans="1:16" ht="12.75">
      <c r="A64">
        <v>0</v>
      </c>
      <c r="B64">
        <v>18</v>
      </c>
      <c r="F64" t="s">
        <v>107</v>
      </c>
      <c r="O64" s="9">
        <v>0.0490264767140893</v>
      </c>
      <c r="P64" s="9">
        <v>20.947436296555075</v>
      </c>
    </row>
    <row r="65" spans="1:16" ht="12.75">
      <c r="A65">
        <v>0</v>
      </c>
      <c r="B65">
        <v>25</v>
      </c>
      <c r="E65">
        <v>0</v>
      </c>
      <c r="F65">
        <v>17.806438535347528</v>
      </c>
      <c r="O65" s="9">
        <v>0.05080772474951624</v>
      </c>
      <c r="P65" s="9">
        <v>20.947321954469945</v>
      </c>
    </row>
    <row r="66" spans="1:16" ht="12.75">
      <c r="A66">
        <v>0</v>
      </c>
      <c r="B66">
        <v>23</v>
      </c>
      <c r="E66">
        <v>1.4671529416047795</v>
      </c>
      <c r="F66">
        <v>17.806438535347528</v>
      </c>
      <c r="O66" s="9">
        <v>0.052653689745580906</v>
      </c>
      <c r="P66" s="9">
        <v>20.947197670237852</v>
      </c>
    </row>
    <row r="67" spans="1:16" ht="12.75">
      <c r="A67">
        <v>0.05364</v>
      </c>
      <c r="B67">
        <v>19</v>
      </c>
      <c r="E67">
        <v>1.4671529416047795</v>
      </c>
      <c r="F67">
        <v>0</v>
      </c>
      <c r="O67" s="9">
        <v>0.05456672302276809</v>
      </c>
      <c r="P67" s="9">
        <v>20.947062579514007</v>
      </c>
    </row>
    <row r="68" spans="1:16" ht="12.75">
      <c r="A68">
        <v>0.05364</v>
      </c>
      <c r="B68">
        <v>16</v>
      </c>
      <c r="F68" t="s">
        <v>108</v>
      </c>
      <c r="O68" s="9">
        <v>0.05654926133060572</v>
      </c>
      <c r="P68" s="9">
        <v>20.946915742834</v>
      </c>
    </row>
    <row r="69" spans="1:16" ht="12.75">
      <c r="A69">
        <v>0.05364</v>
      </c>
      <c r="B69">
        <v>12</v>
      </c>
      <c r="E69">
        <v>0</v>
      </c>
      <c r="F69">
        <v>16.75900097444473</v>
      </c>
      <c r="O69" s="9">
        <v>0.058603829951504365</v>
      </c>
      <c r="P69" s="9">
        <v>20.946756139089576</v>
      </c>
    </row>
    <row r="70" spans="1:16" ht="12.75">
      <c r="A70">
        <v>0.05364</v>
      </c>
      <c r="B70">
        <v>12</v>
      </c>
      <c r="E70">
        <v>1.7029981628942639</v>
      </c>
      <c r="F70">
        <v>16.75900097444473</v>
      </c>
      <c r="O70" s="9">
        <v>0.06073304591736659</v>
      </c>
      <c r="P70" s="9">
        <v>20.946582658438633</v>
      </c>
    </row>
    <row r="71" spans="1:16" ht="12.75">
      <c r="A71">
        <v>0.05364</v>
      </c>
      <c r="B71">
        <v>25</v>
      </c>
      <c r="E71">
        <v>1.7029981628942639</v>
      </c>
      <c r="F71">
        <v>0</v>
      </c>
      <c r="O71" s="9">
        <v>0.06293962134306334</v>
      </c>
      <c r="P71" s="9">
        <v>20.946394094600443</v>
      </c>
    </row>
    <row r="72" spans="1:16" ht="12.75">
      <c r="A72">
        <v>0.05364</v>
      </c>
      <c r="B72">
        <v>28</v>
      </c>
      <c r="F72" t="s">
        <v>109</v>
      </c>
      <c r="O72" s="9">
        <v>0.06522636688102341</v>
      </c>
      <c r="P72" s="9">
        <v>20.94618913648297</v>
      </c>
    </row>
    <row r="73" spans="1:16" ht="12.75">
      <c r="A73">
        <v>0.05364</v>
      </c>
      <c r="B73">
        <v>24</v>
      </c>
      <c r="E73">
        <v>0</v>
      </c>
      <c r="F73">
        <v>15.711563413541935</v>
      </c>
      <c r="O73" s="9">
        <v>0.06759619530133636</v>
      </c>
      <c r="P73" s="9">
        <v>20.945966359084633</v>
      </c>
    </row>
    <row r="74" spans="1:16" ht="12.75">
      <c r="A74">
        <v>0.05364</v>
      </c>
      <c r="B74">
        <v>29</v>
      </c>
      <c r="E74">
        <v>1.9261266967057578</v>
      </c>
      <c r="F74">
        <v>15.711563413541935</v>
      </c>
      <c r="O74" s="9">
        <v>0.07005212520192901</v>
      </c>
      <c r="P74" s="9">
        <v>20.945724213607782</v>
      </c>
    </row>
    <row r="75" spans="1:16" ht="12.75">
      <c r="A75">
        <v>0.05364</v>
      </c>
      <c r="B75">
        <v>25</v>
      </c>
      <c r="E75">
        <v>1.9261266967057578</v>
      </c>
      <c r="F75">
        <v>0</v>
      </c>
      <c r="O75" s="9">
        <v>0.07259728485354147</v>
      </c>
      <c r="P75" s="9">
        <v>20.945461016716035</v>
      </c>
    </row>
    <row r="76" spans="1:16" ht="12.75">
      <c r="A76">
        <v>0.17166</v>
      </c>
      <c r="B76">
        <v>20</v>
      </c>
      <c r="O76" s="9">
        <v>0.07523491618440026</v>
      </c>
      <c r="P76" s="9">
        <v>20.945174938861477</v>
      </c>
    </row>
    <row r="77" spans="1:16" ht="12.75">
      <c r="A77">
        <v>0.17166</v>
      </c>
      <c r="B77">
        <v>14</v>
      </c>
      <c r="O77" s="9">
        <v>0.07796837890966399</v>
      </c>
      <c r="P77" s="9">
        <v>20.944863991601743</v>
      </c>
    </row>
    <row r="78" spans="1:16" ht="12.75">
      <c r="A78">
        <v>0.17166</v>
      </c>
      <c r="B78">
        <v>26</v>
      </c>
      <c r="O78" s="9">
        <v>0.08080115481090167</v>
      </c>
      <c r="P78" s="9">
        <v>20.944526013819925</v>
      </c>
    </row>
    <row r="79" spans="1:16" ht="12.75">
      <c r="A79">
        <v>0.17166</v>
      </c>
      <c r="B79">
        <v>15</v>
      </c>
      <c r="O79" s="9">
        <v>0.0837368521710545</v>
      </c>
      <c r="P79" s="9">
        <v>20.944158656753043</v>
      </c>
    </row>
    <row r="80" spans="1:16" ht="12.75">
      <c r="A80">
        <v>0.17166</v>
      </c>
      <c r="B80">
        <v>14</v>
      </c>
      <c r="O80" s="9">
        <v>0.08677921037053046</v>
      </c>
      <c r="P80" s="9">
        <v>20.943759367726607</v>
      </c>
    </row>
    <row r="81" spans="1:16" ht="12.75">
      <c r="A81">
        <v>0.17166</v>
      </c>
      <c r="B81">
        <v>22</v>
      </c>
      <c r="O81" s="9">
        <v>0.08993210465028575</v>
      </c>
      <c r="P81" s="9">
        <v>20.943325372484335</v>
      </c>
    </row>
    <row r="82" spans="1:16" ht="12.75">
      <c r="A82">
        <v>0.17166</v>
      </c>
      <c r="B82">
        <v>24</v>
      </c>
      <c r="O82" s="9">
        <v>0.0931995510479604</v>
      </c>
      <c r="P82" s="9">
        <v>20.942853655992455</v>
      </c>
    </row>
    <row r="83" spans="1:16" ht="12.75">
      <c r="A83">
        <v>0.17166</v>
      </c>
      <c r="B83">
        <v>26</v>
      </c>
      <c r="O83" s="9">
        <v>0.0965857115133553</v>
      </c>
      <c r="P83" s="9">
        <v>20.94234094158817</v>
      </c>
    </row>
    <row r="84" spans="1:16" ht="12.75">
      <c r="A84">
        <v>0.17166</v>
      </c>
      <c r="B84">
        <v>30</v>
      </c>
      <c r="O84" s="9">
        <v>0.1000948992097666</v>
      </c>
      <c r="P84" s="9">
        <v>20.94178366833052</v>
      </c>
    </row>
    <row r="85" spans="1:16" ht="12.75">
      <c r="A85">
        <v>0.54932</v>
      </c>
      <c r="B85">
        <v>14</v>
      </c>
      <c r="O85" s="9">
        <v>0.10373158400793027</v>
      </c>
      <c r="P85" s="9">
        <v>20.9411779664003</v>
      </c>
    </row>
    <row r="86" spans="1:16" ht="12.75">
      <c r="A86">
        <v>0.54932</v>
      </c>
      <c r="B86">
        <v>10</v>
      </c>
      <c r="O86" s="9">
        <v>0.1075003981795746</v>
      </c>
      <c r="P86" s="9">
        <v>20.94051963038274</v>
      </c>
    </row>
    <row r="87" spans="1:16" ht="12.75">
      <c r="A87">
        <v>0.54932</v>
      </c>
      <c r="B87">
        <v>7</v>
      </c>
      <c r="O87" s="9">
        <v>0.11140614229783288</v>
      </c>
      <c r="P87" s="9">
        <v>20.93980409025278</v>
      </c>
    </row>
    <row r="88" spans="1:16" ht="12.75">
      <c r="A88">
        <v>0.54932</v>
      </c>
      <c r="B88">
        <v>24</v>
      </c>
      <c r="O88" s="9">
        <v>0.11545379135203221</v>
      </c>
      <c r="P88" s="9">
        <v>20.939026379867855</v>
      </c>
    </row>
    <row r="89" spans="1:16" ht="12.75">
      <c r="A89">
        <v>0.54932</v>
      </c>
      <c r="B89">
        <v>23</v>
      </c>
      <c r="O89" s="9">
        <v>0.11964850108464692</v>
      </c>
      <c r="P89" s="9">
        <v>20.938181102757078</v>
      </c>
    </row>
    <row r="90" spans="1:16" ht="12.75">
      <c r="A90">
        <v>0.54932</v>
      </c>
      <c r="B90">
        <v>19</v>
      </c>
      <c r="O90" s="9">
        <v>0.12399561455848865</v>
      </c>
      <c r="P90" s="9">
        <v>20.93726239497814</v>
      </c>
    </row>
    <row r="91" spans="1:16" ht="12.75">
      <c r="A91">
        <v>0.54932</v>
      </c>
      <c r="B91">
        <v>28</v>
      </c>
      <c r="O91" s="9">
        <v>0.12850066896249787</v>
      </c>
      <c r="P91" s="9">
        <v>20.93626388479485</v>
      </c>
    </row>
    <row r="92" spans="1:16" ht="12.75">
      <c r="A92">
        <v>0.54932</v>
      </c>
      <c r="B92">
        <v>15</v>
      </c>
      <c r="O92" s="9">
        <v>0.13316940266480606</v>
      </c>
      <c r="P92" s="9">
        <v>20.935178648907808</v>
      </c>
    </row>
    <row r="93" spans="1:16" ht="12.75">
      <c r="A93">
        <v>0.54932</v>
      </c>
      <c r="B93">
        <v>16</v>
      </c>
      <c r="O93" s="9">
        <v>0.13800776252205227</v>
      </c>
      <c r="P93" s="9">
        <v>20.93399916494936</v>
      </c>
    </row>
    <row r="94" spans="1:16" ht="12.75">
      <c r="A94">
        <v>1.7578099999999999</v>
      </c>
      <c r="B94">
        <v>12</v>
      </c>
      <c r="O94" s="9">
        <v>0.14302191145426438</v>
      </c>
      <c r="P94" s="9">
        <v>20.932717259930754</v>
      </c>
    </row>
    <row r="95" spans="1:16" ht="12.75">
      <c r="A95">
        <v>1.7578099999999999</v>
      </c>
      <c r="B95">
        <v>18</v>
      </c>
      <c r="O95" s="9">
        <v>0.148218236294954</v>
      </c>
      <c r="P95" s="9">
        <v>20.931324054304394</v>
      </c>
    </row>
    <row r="96" spans="1:16" ht="12.75">
      <c r="A96">
        <v>1.7578099999999999</v>
      </c>
      <c r="B96">
        <v>13</v>
      </c>
      <c r="O96" s="9">
        <v>0.15360335592642368</v>
      </c>
      <c r="P96" s="9">
        <v>20.929809901277757</v>
      </c>
    </row>
    <row r="97" spans="1:16" ht="12.75">
      <c r="A97">
        <v>1.7578099999999999</v>
      </c>
      <c r="B97">
        <v>23</v>
      </c>
      <c r="O97" s="9">
        <v>0.1591841297106491</v>
      </c>
      <c r="P97" s="9">
        <v>20.92816432098692</v>
      </c>
    </row>
    <row r="98" spans="1:16" ht="12.75">
      <c r="A98">
        <v>1.7578099999999999</v>
      </c>
      <c r="B98">
        <v>25</v>
      </c>
      <c r="O98" s="9">
        <v>0.16496766622647535</v>
      </c>
      <c r="P98" s="9">
        <v>20.92637592910741</v>
      </c>
    </row>
    <row r="99" spans="1:16" ht="12.75">
      <c r="A99">
        <v>1.7578099999999999</v>
      </c>
      <c r="B99">
        <v>6</v>
      </c>
      <c r="O99" s="9">
        <v>0.17096133232425614</v>
      </c>
      <c r="P99" s="9">
        <v>20.924432359447795</v>
      </c>
    </row>
    <row r="100" spans="1:16" ht="12.75">
      <c r="A100">
        <v>1.7578099999999999</v>
      </c>
      <c r="B100">
        <v>23</v>
      </c>
      <c r="O100" s="9">
        <v>0.17717276250946948</v>
      </c>
      <c r="P100" s="9">
        <v>20.922320180037058</v>
      </c>
    </row>
    <row r="101" spans="1:16" ht="12.75">
      <c r="A101">
        <v>1.7578099999999999</v>
      </c>
      <c r="B101">
        <v>12</v>
      </c>
      <c r="O101" s="9">
        <v>0.18360986866726242</v>
      </c>
      <c r="P101" s="9">
        <v>20.92002480218059</v>
      </c>
    </row>
    <row r="102" spans="1:16" ht="12.75">
      <c r="A102">
        <v>1.7578099999999999</v>
      </c>
      <c r="B102">
        <v>22</v>
      </c>
      <c r="O102" s="9">
        <v>0.19028085014031146</v>
      </c>
      <c r="P102" s="9">
        <v>20.91753038192106</v>
      </c>
    </row>
    <row r="103" spans="1:16" ht="12.75">
      <c r="A103">
        <v>1.7578099999999999</v>
      </c>
      <c r="B103">
        <v>17</v>
      </c>
      <c r="O103" s="9">
        <v>0.19719420417283554</v>
      </c>
      <c r="P103" s="9">
        <v>20.914819713300094</v>
      </c>
    </row>
    <row r="104" spans="1:16" ht="12.75">
      <c r="A104">
        <v>5.625</v>
      </c>
      <c r="B104">
        <v>2</v>
      </c>
      <c r="O104" s="9">
        <v>0.20435873673406482</v>
      </c>
      <c r="P104" s="9">
        <v>20.91187411277408</v>
      </c>
    </row>
    <row r="105" spans="1:16" ht="12.75">
      <c r="A105">
        <v>5.625</v>
      </c>
      <c r="B105">
        <v>2</v>
      </c>
      <c r="O105" s="9">
        <v>0.2117835737349516</v>
      </c>
      <c r="P105" s="9">
        <v>20.90867329409314</v>
      </c>
    </row>
    <row r="106" spans="1:16" ht="12.75">
      <c r="A106">
        <v>5.625</v>
      </c>
      <c r="B106">
        <v>5</v>
      </c>
      <c r="O106" s="9">
        <v>0.21947817265241099</v>
      </c>
      <c r="P106" s="9">
        <v>20.905195232906205</v>
      </c>
    </row>
    <row r="107" spans="1:16" ht="12.75">
      <c r="A107">
        <v>5.625</v>
      </c>
      <c r="B107">
        <v>3</v>
      </c>
      <c r="O107" s="9">
        <v>0.22745233457589775</v>
      </c>
      <c r="P107" s="9">
        <v>20.901416020307156</v>
      </c>
    </row>
    <row r="108" spans="1:16" ht="12.75">
      <c r="A108">
        <v>5.625</v>
      </c>
      <c r="B108">
        <v>7</v>
      </c>
      <c r="O108" s="9">
        <v>0.23571621669166393</v>
      </c>
      <c r="P108" s="9">
        <v>20.897309704488368</v>
      </c>
    </row>
    <row r="109" spans="1:16" ht="12.75">
      <c r="A109">
        <v>5.625</v>
      </c>
      <c r="B109">
        <v>8</v>
      </c>
      <c r="O109" s="9">
        <v>0.24428034522059888</v>
      </c>
      <c r="P109" s="9">
        <v>20.892848119617884</v>
      </c>
    </row>
    <row r="110" spans="1:16" ht="12.75">
      <c r="A110">
        <v>5.625</v>
      </c>
      <c r="B110">
        <v>7</v>
      </c>
      <c r="O110" s="9">
        <v>0.25315562882613196</v>
      </c>
      <c r="P110" s="9">
        <v>20.88800070100624</v>
      </c>
    </row>
    <row r="111" spans="1:16" ht="12.75">
      <c r="A111">
        <v>5.625</v>
      </c>
      <c r="B111">
        <v>0</v>
      </c>
      <c r="O111" s="9">
        <v>0.26235337250927593</v>
      </c>
      <c r="P111" s="9">
        <v>20.882734285579048</v>
      </c>
    </row>
    <row r="112" spans="1:16" ht="12.75">
      <c r="A112">
        <v>5.625</v>
      </c>
      <c r="B112">
        <v>0</v>
      </c>
      <c r="O112" s="9">
        <v>0.27188529200851014</v>
      </c>
      <c r="P112" s="9">
        <v>20.877012896622425</v>
      </c>
    </row>
    <row r="113" spans="15:16" ht="12.75">
      <c r="O113" s="9">
        <v>0.28176352872284577</v>
      </c>
      <c r="P113" s="9">
        <v>20.870797511721516</v>
      </c>
    </row>
    <row r="114" spans="15:16" ht="12.75">
      <c r="O114" s="9">
        <v>0.2920006651770813</v>
      </c>
      <c r="P114" s="9">
        <v>20.864045812768843</v>
      </c>
    </row>
    <row r="115" spans="15:16" ht="12.75">
      <c r="O115" s="9">
        <v>0.3026097410489471</v>
      </c>
      <c r="P115" s="9">
        <v>20.85671191688036</v>
      </c>
    </row>
    <row r="116" spans="15:16" ht="12.75">
      <c r="O116" s="9">
        <v>0.3136042697785547</v>
      </c>
      <c r="P116" s="9">
        <v>20.848746087025052</v>
      </c>
    </row>
    <row r="117" spans="15:16" ht="12.75">
      <c r="O117" s="9">
        <v>0.3249982557813061</v>
      </c>
      <c r="P117" s="9">
        <v>20.84009442115059</v>
      </c>
    </row>
    <row r="118" spans="15:16" ht="12.75">
      <c r="O118" s="9">
        <v>0.33680621228618923</v>
      </c>
      <c r="P118" s="9">
        <v>20.83069851857586</v>
      </c>
    </row>
    <row r="119" spans="15:16" ht="12.75">
      <c r="O119" s="9">
        <v>0.3490431798221809</v>
      </c>
      <c r="P119" s="9">
        <v>20.820495122423836</v>
      </c>
    </row>
    <row r="120" spans="15:16" ht="12.75">
      <c r="O120" s="9">
        <v>0.3617247453763044</v>
      </c>
      <c r="P120" s="9">
        <v>20.809415736889665</v>
      </c>
    </row>
    <row r="121" spans="15:16" ht="12.75">
      <c r="O121" s="9">
        <v>0.37486706224774474</v>
      </c>
      <c r="P121" s="9">
        <v>20.79738621818269</v>
      </c>
    </row>
    <row r="122" spans="15:16" ht="12.75">
      <c r="O122" s="9">
        <v>0.3884868706233111</v>
      </c>
      <c r="P122" s="9">
        <v>20.7843263380529</v>
      </c>
    </row>
    <row r="123" spans="15:16" ht="12.75">
      <c r="O123" s="9">
        <v>0.40260151890045454</v>
      </c>
      <c r="P123" s="9">
        <v>20.77014931891815</v>
      </c>
    </row>
    <row r="124" spans="15:16" ht="12.75">
      <c r="O124" s="9">
        <v>0.4172289857850011</v>
      </c>
      <c r="P124" s="9">
        <v>20.754761339755024</v>
      </c>
    </row>
    <row r="125" spans="15:16" ht="12.75">
      <c r="O125" s="9">
        <v>0.4323879031917486</v>
      </c>
      <c r="P125" s="9">
        <v>20.738061012111633</v>
      </c>
    </row>
    <row r="126" spans="15:16" ht="12.75">
      <c r="O126" s="9">
        <v>0.44809757997709543</v>
      </c>
      <c r="P126" s="9">
        <v>20.719938825854502</v>
      </c>
    </row>
    <row r="127" spans="15:16" ht="12.75">
      <c r="O127" s="9">
        <v>0.4643780265339329</v>
      </c>
      <c r="P127" s="9">
        <v>20.700276564583582</v>
      </c>
    </row>
    <row r="128" spans="15:16" ht="12.75">
      <c r="O128" s="9">
        <v>0.4812499802801276</v>
      </c>
      <c r="P128" s="9">
        <v>20.67894669105268</v>
      </c>
    </row>
    <row r="129" spans="15:16" ht="12.75">
      <c r="O129" s="9">
        <v>0.4987349320730612</v>
      </c>
      <c r="P129" s="9">
        <v>20.655811703429016</v>
      </c>
    </row>
    <row r="130" spans="15:16" ht="12.75">
      <c r="O130" s="9">
        <v>0.5168551535838725</v>
      </c>
      <c r="P130" s="9">
        <v>20.630723463831394</v>
      </c>
    </row>
    <row r="131" spans="15:16" ht="12.75">
      <c r="O131" s="9">
        <v>0.5356337256662711</v>
      </c>
      <c r="P131" s="9">
        <v>20.603522501317453</v>
      </c>
    </row>
    <row r="132" spans="15:16" ht="12.75">
      <c r="O132" s="9">
        <v>0.555094567756057</v>
      </c>
      <c r="P132" s="9">
        <v>20.574037292364725</v>
      </c>
    </row>
    <row r="133" spans="15:16" ht="12.75">
      <c r="O133" s="9">
        <v>0.5752624683387945</v>
      </c>
      <c r="P133" s="9">
        <v>20.542083522927033</v>
      </c>
    </row>
    <row r="134" spans="15:16" ht="12.75">
      <c r="O134" s="9">
        <v>0.5961631165244483</v>
      </c>
      <c r="P134" s="9">
        <v>20.507463337368083</v>
      </c>
    </row>
    <row r="135" spans="15:16" ht="12.75">
      <c r="O135" s="9">
        <v>0.6178231347692021</v>
      </c>
      <c r="P135" s="9">
        <v>20.46996458099831</v>
      </c>
    </row>
    <row r="136" spans="15:16" ht="12.75">
      <c r="O136" s="9">
        <v>0.6402701127861374</v>
      </c>
      <c r="P136" s="9">
        <v>20.42936004459157</v>
      </c>
    </row>
    <row r="137" spans="15:16" ht="12.75">
      <c r="O137" s="9">
        <v>0.6635326426879677</v>
      </c>
      <c r="P137" s="9">
        <v>20.385406721155224</v>
      </c>
    </row>
    <row r="138" spans="15:16" ht="12.75">
      <c r="O138" s="9">
        <v>0.6876403554065921</v>
      </c>
      <c r="P138" s="9">
        <v>20.337845087390182</v>
      </c>
    </row>
    <row r="139" spans="15:16" ht="12.75">
      <c r="O139" s="9">
        <v>0.7126239584358564</v>
      </c>
      <c r="P139" s="9">
        <v>20.28639842472235</v>
      </c>
    </row>
    <row r="140" spans="15:16" ht="12.75">
      <c r="O140" s="9">
        <v>0.7385152749455995</v>
      </c>
      <c r="P140" s="9">
        <v>20.230772197525212</v>
      </c>
    </row>
    <row r="141" spans="15:16" ht="12.75">
      <c r="O141" s="9">
        <v>0.7653472843168051</v>
      </c>
      <c r="P141" s="9">
        <v>20.170653509188416</v>
      </c>
    </row>
    <row r="142" spans="15:16" ht="12.75">
      <c r="O142" s="9">
        <v>0.7931541641494909</v>
      </c>
      <c r="P142" s="9">
        <v>20.10571066001353</v>
      </c>
    </row>
    <row r="143" spans="15:16" ht="12.75">
      <c r="O143" s="9">
        <v>0.8219713337968452</v>
      </c>
      <c r="P143" s="9">
        <v>20.035592834515636</v>
      </c>
    </row>
    <row r="144" spans="15:16" ht="12.75">
      <c r="O144" s="9">
        <v>0.8518354994810606</v>
      </c>
      <c r="P144" s="9">
        <v>19.959929949540975</v>
      </c>
    </row>
    <row r="145" spans="15:16" ht="12.75">
      <c r="O145" s="9">
        <v>0.8827847010483336</v>
      </c>
      <c r="P145" s="9">
        <v>19.87833269861676</v>
      </c>
    </row>
    <row r="146" spans="15:16" ht="12.75">
      <c r="O146" s="9">
        <v>0.9148583604225837</v>
      </c>
      <c r="P146" s="9">
        <v>19.790392832042826</v>
      </c>
    </row>
    <row r="147" spans="15:16" ht="12.75">
      <c r="O147" s="9">
        <v>0.948097331819611</v>
      </c>
      <c r="P147" s="9">
        <v>19.6956837162951</v>
      </c>
    </row>
    <row r="148" spans="15:16" ht="12.75">
      <c r="O148" s="9">
        <v>0.9825439537856532</v>
      </c>
      <c r="P148" s="9">
        <v>19.593761220179136</v>
      </c>
    </row>
    <row r="149" spans="15:16" ht="12.75">
      <c r="O149" s="9">
        <v>1.0182421031266264</v>
      </c>
      <c r="P149" s="9">
        <v>19.484164978643445</v>
      </c>
    </row>
    <row r="150" spans="15:16" ht="12.75">
      <c r="O150" s="9">
        <v>1.0552372507967438</v>
      </c>
      <c r="P150" s="9">
        <v>19.36642008798268</v>
      </c>
    </row>
    <row r="151" spans="15:16" ht="12.75">
      <c r="O151" s="9">
        <v>1.093576519817698</v>
      </c>
      <c r="P151" s="9">
        <v>19.24003928802248</v>
      </c>
    </row>
    <row r="152" spans="15:16" ht="12.75">
      <c r="O152" s="9">
        <v>1.1333087453021884</v>
      </c>
      <c r="P152" s="9">
        <v>19.104525687416434</v>
      </c>
    </row>
    <row r="153" spans="15:16" ht="12.75">
      <c r="O153" s="9">
        <v>1.1744845366582406</v>
      </c>
      <c r="P153" s="9">
        <v>18.959376086986186</v>
      </c>
    </row>
    <row r="154" spans="15:16" ht="12.75">
      <c r="O154" s="9">
        <v>1.2171563420535607</v>
      </c>
      <c r="P154" s="9">
        <v>18.804084952633477</v>
      </c>
    </row>
    <row r="155" spans="15:16" ht="12.75">
      <c r="O155" s="9">
        <v>1.2613785152220292</v>
      </c>
      <c r="P155" s="9">
        <v>18.638149083252323</v>
      </c>
    </row>
    <row r="156" spans="15:16" ht="12.75">
      <c r="O156" s="9">
        <v>1.3072073846974344</v>
      </c>
      <c r="P156" s="9">
        <v>18.461073009760067</v>
      </c>
    </row>
    <row r="157" spans="15:16" ht="12.75">
      <c r="O157" s="9">
        <v>1.354701325562631</v>
      </c>
      <c r="P157" s="9">
        <v>18.27237514835517</v>
      </c>
    </row>
    <row r="158" spans="15:16" ht="12.75">
      <c r="O158" s="9">
        <v>1.4039208338055156</v>
      </c>
      <c r="P158" s="9">
        <v>18.071594713961193</v>
      </c>
    </row>
    <row r="159" spans="15:16" ht="12.75">
      <c r="O159" s="9">
        <v>1.4549286033765312</v>
      </c>
      <c r="P159" s="9">
        <v>17.858299378202794</v>
      </c>
    </row>
    <row r="160" spans="15:16" ht="12.75">
      <c r="O160" s="9">
        <v>1.5077896060458527</v>
      </c>
      <c r="P160" s="9">
        <v>17.632093630020933</v>
      </c>
    </row>
    <row r="161" spans="15:16" ht="12.75">
      <c r="O161" s="9">
        <v>1.5625711741619743</v>
      </c>
      <c r="P161" s="9">
        <v>17.392627766248445</v>
      </c>
    </row>
    <row r="162" spans="15:16" ht="12.75">
      <c r="O162" s="9">
        <v>1.619343086417111</v>
      </c>
      <c r="P162" s="9">
        <v>17.139607404521655</v>
      </c>
    </row>
    <row r="163" spans="15:16" ht="12.75">
      <c r="O163" s="9">
        <v>1.6781776567286615</v>
      </c>
      <c r="P163" s="9">
        <v>16.872803372566104</v>
      </c>
    </row>
    <row r="164" spans="15:16" ht="12.75">
      <c r="O164" s="9">
        <v>1.739149826349944</v>
      </c>
      <c r="P164" s="9">
        <v>16.592061787371428</v>
      </c>
    </row>
    <row r="165" spans="15:16" ht="12.75">
      <c r="O165" s="9">
        <v>1.802337259327535</v>
      </c>
      <c r="P165" s="9">
        <v>16.297314096747346</v>
      </c>
    </row>
    <row r="166" spans="15:16" ht="12.75">
      <c r="O166" s="9">
        <v>1.8678204414267972</v>
      </c>
      <c r="P166" s="9">
        <v>15.988586816395449</v>
      </c>
    </row>
    <row r="167" spans="15:16" ht="12.75">
      <c r="O167" s="9">
        <v>1.9356827826516079</v>
      </c>
      <c r="P167" s="9">
        <v>15.666010660547364</v>
      </c>
    </row>
    <row r="168" spans="15:16" ht="12.75">
      <c r="O168" s="9">
        <v>2.006010723488871</v>
      </c>
      <c r="P168" s="9">
        <v>15.329828736358964</v>
      </c>
    </row>
    <row r="169" spans="15:16" ht="12.75">
      <c r="O169" s="9">
        <v>2.0788938450131442</v>
      </c>
      <c r="P169" s="9">
        <v>14.98040345474257</v>
      </c>
    </row>
    <row r="170" spans="15:16" ht="12.75">
      <c r="O170" s="9">
        <v>2.154424982991628</v>
      </c>
      <c r="P170" s="9">
        <v>14.618221806249906</v>
      </c>
    </row>
    <row r="171" spans="15:16" ht="12.75">
      <c r="O171" s="9">
        <v>2.2327003461348602</v>
      </c>
      <c r="P171" s="9">
        <v>14.243898662745584</v>
      </c>
    </row>
    <row r="172" spans="15:16" ht="12.75">
      <c r="O172" s="9">
        <v>2.3138196386437353</v>
      </c>
      <c r="P172" s="9">
        <v>13.858177796044384</v>
      </c>
    </row>
    <row r="173" spans="15:16" ht="12.75">
      <c r="O173" s="9">
        <v>2.397886187208951</v>
      </c>
      <c r="P173" s="9">
        <v>13.461930354561126</v>
      </c>
    </row>
    <row r="174" spans="15:16" ht="12.75">
      <c r="O174" s="9">
        <v>2.4850070726246445</v>
      </c>
      <c r="P174" s="9">
        <v>13.056150608204689</v>
      </c>
    </row>
    <row r="175" spans="15:16" ht="12.75">
      <c r="O175" s="9">
        <v>2.575293266183861</v>
      </c>
      <c r="P175" s="9">
        <v>12.64194885860986</v>
      </c>
    </row>
    <row r="176" spans="15:16" ht="12.75">
      <c r="O176" s="9">
        <v>2.668859771029598</v>
      </c>
      <c r="P176" s="9">
        <v>12.220541513123397</v>
      </c>
    </row>
    <row r="177" spans="15:16" ht="12.75">
      <c r="O177" s="9">
        <v>2.765825768641461</v>
      </c>
      <c r="P177" s="9">
        <v>11.793238431987275</v>
      </c>
    </row>
    <row r="178" spans="15:16" ht="12.75">
      <c r="O178" s="9">
        <v>2.8663147706445358</v>
      </c>
      <c r="P178" s="9">
        <v>11.361427772832934</v>
      </c>
    </row>
    <row r="179" spans="15:16" ht="12.75">
      <c r="O179" s="9">
        <v>2.9704547761338254</v>
      </c>
      <c r="P179" s="9">
        <v>10.926558667959386</v>
      </c>
    </row>
    <row r="180" spans="15:16" ht="12.75">
      <c r="O180" s="9">
        <v>3.0783784347146668</v>
      </c>
      <c r="P180" s="9">
        <v>10.490122170619681</v>
      </c>
    </row>
    <row r="181" spans="15:16" ht="12.75">
      <c r="O181" s="9">
        <v>3.1902232154667853</v>
      </c>
      <c r="P181" s="9">
        <v>10.053630989697162</v>
      </c>
    </row>
    <row r="182" spans="15:16" ht="12.75">
      <c r="O182" s="9">
        <v>3.3061315820472164</v>
      </c>
      <c r="P182" s="9">
        <v>9.61859859170609</v>
      </c>
    </row>
    <row r="183" spans="15:16" ht="12.75">
      <c r="O183" s="9">
        <v>3.4262511741551305</v>
      </c>
      <c r="P183" s="9">
        <v>9.18651828057485</v>
      </c>
    </row>
    <row r="184" spans="15:16" ht="12.75">
      <c r="O184" s="9">
        <v>3.550734995589706</v>
      </c>
      <c r="P184" s="9">
        <v>8.758842866782077</v>
      </c>
    </row>
    <row r="185" spans="15:16" ht="12.75">
      <c r="O185" s="9">
        <v>3.679741609140588</v>
      </c>
      <c r="P185" s="9">
        <v>8.336965508032499</v>
      </c>
    </row>
    <row r="186" spans="15:16" ht="12.75">
      <c r="O186" s="9">
        <v>3.8134353385591817</v>
      </c>
      <c r="P186" s="9">
        <v>7.922202246001554</v>
      </c>
    </row>
    <row r="187" spans="15:16" ht="12.75">
      <c r="O187" s="9">
        <v>3.9519864778680382</v>
      </c>
      <c r="P187" s="9">
        <v>7.5157766820376954</v>
      </c>
    </row>
    <row r="188" spans="15:16" ht="12.75">
      <c r="O188" s="9">
        <v>4.095571508274951</v>
      </c>
      <c r="P188" s="9">
        <v>7.11880713500257</v>
      </c>
    </row>
    <row r="189" spans="15:16" ht="12.75">
      <c r="O189" s="9">
        <v>4.2443733229680465</v>
      </c>
      <c r="P189" s="9">
        <v>6.732296513590953</v>
      </c>
    </row>
    <row r="190" spans="15:16" ht="12.75">
      <c r="O190" s="9">
        <v>4.398581460078227</v>
      </c>
      <c r="P190" s="9">
        <v>6.357125020799907</v>
      </c>
    </row>
    <row r="191" spans="15:16" ht="12.75">
      <c r="O191" s="9">
        <v>4.558392344105675</v>
      </c>
      <c r="P191" s="9">
        <v>5.994045696711125</v>
      </c>
    </row>
    <row r="192" spans="15:16" ht="12.75">
      <c r="O192" s="9">
        <v>4.724009536117966</v>
      </c>
      <c r="P192" s="9">
        <v>5.643682703551433</v>
      </c>
    </row>
    <row r="193" spans="15:16" ht="12.75">
      <c r="O193" s="9">
        <v>4.895643993038465</v>
      </c>
      <c r="P193" s="9">
        <v>5.306532168964615</v>
      </c>
    </row>
    <row r="194" spans="15:16" ht="12.75">
      <c r="O194" s="9">
        <v>5.073514336355292</v>
      </c>
      <c r="P194" s="9">
        <v>4.982965332896935</v>
      </c>
    </row>
    <row r="195" spans="15:16" ht="12.75">
      <c r="O195" s="9">
        <v>5.257847130593108</v>
      </c>
      <c r="P195" s="9">
        <v>4.67323369220945</v>
      </c>
    </row>
    <row r="196" spans="15:16" ht="12.75">
      <c r="O196" s="9">
        <v>5.448877171902454</v>
      </c>
      <c r="P196" s="9">
        <v>4.377475805319146</v>
      </c>
    </row>
    <row r="197" spans="15:16" ht="12.75">
      <c r="O197" s="9">
        <v>5.646847787134217</v>
      </c>
      <c r="P197" s="9">
        <v>4.095725405784518</v>
      </c>
    </row>
    <row r="198" spans="15:16" ht="12.75">
      <c r="O198" s="9">
        <v>5.852011143780182</v>
      </c>
      <c r="P198" s="9">
        <v>3.827920476738968</v>
      </c>
    </row>
    <row r="199" spans="15:16" ht="12.75">
      <c r="O199" s="9">
        <v>6.064628571174457</v>
      </c>
      <c r="P199" s="9">
        <v>3.573912954714931</v>
      </c>
    </row>
    <row r="200" spans="15:16" ht="12.75">
      <c r="O200" s="9">
        <v>6.2849708933649095</v>
      </c>
      <c r="P200" s="9">
        <v>3.3334787586216907</v>
      </c>
    </row>
    <row r="201" spans="15:16" ht="12.75">
      <c r="O201" s="9">
        <v>6.513318774078607</v>
      </c>
      <c r="P201" s="9">
        <v>3.1063278743050056</v>
      </c>
    </row>
    <row r="202" spans="15:16" ht="13.5">
      <c r="O202" s="14">
        <v>6.749963074220672</v>
      </c>
      <c r="P202" s="14">
        <v>2.8921142642576747</v>
      </c>
    </row>
  </sheetData>
  <sheetProtection selectLockedCells="1" selectUnlockedCells="1"/>
  <mergeCells count="2">
    <mergeCell ref="R1:V1"/>
    <mergeCell ref="R5:AA5"/>
  </mergeCell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AA202"/>
  <sheetViews>
    <sheetView workbookViewId="0" topLeftCell="A19">
      <selection activeCell="I21" sqref="I21"/>
    </sheetView>
  </sheetViews>
  <sheetFormatPr defaultColWidth="9.140625" defaultRowHeight="12.75"/>
  <cols>
    <col min="1" max="1" width="14.7109375" style="0" customWidth="1"/>
    <col min="2" max="16" width="12.7109375" style="0" customWidth="1"/>
    <col min="17" max="17" width="9.140625" style="0" customWidth="1"/>
    <col min="18" max="27" width="12.7109375" style="0" customWidth="1"/>
  </cols>
  <sheetData>
    <row r="1" spans="1:22" ht="12.75">
      <c r="A1" t="s">
        <v>84</v>
      </c>
      <c r="O1" s="5" t="s">
        <v>85</v>
      </c>
      <c r="P1" s="5" t="s">
        <v>86</v>
      </c>
      <c r="Q1" s="6" t="s">
        <v>87</v>
      </c>
      <c r="R1" s="7" t="s">
        <v>88</v>
      </c>
      <c r="S1" s="7"/>
      <c r="T1" s="7"/>
      <c r="U1" s="7"/>
      <c r="V1" s="7"/>
    </row>
    <row r="2" spans="1:22" ht="12.75">
      <c r="A2" s="8">
        <v>37074.97178240741</v>
      </c>
      <c r="B2" t="s">
        <v>131</v>
      </c>
      <c r="O2" s="9">
        <v>0.005364</v>
      </c>
      <c r="P2" s="9">
        <v>21.2991099227528</v>
      </c>
      <c r="Q2" s="10">
        <v>0.00037037037037037035</v>
      </c>
      <c r="R2" s="11" t="s">
        <v>90</v>
      </c>
      <c r="S2" s="11" t="s">
        <v>125</v>
      </c>
      <c r="T2" s="11" t="s">
        <v>126</v>
      </c>
      <c r="U2" s="11" t="s">
        <v>93</v>
      </c>
      <c r="V2" s="11" t="s">
        <v>94</v>
      </c>
    </row>
    <row r="3" spans="1:22" ht="13.5">
      <c r="A3" t="s">
        <v>95</v>
      </c>
      <c r="B3" t="s">
        <v>132</v>
      </c>
      <c r="O3" s="9">
        <v>0.005558886826515197</v>
      </c>
      <c r="P3" s="9">
        <v>21.299045791898646</v>
      </c>
      <c r="Q3" s="12" t="s">
        <v>97</v>
      </c>
      <c r="R3" s="9">
        <v>23</v>
      </c>
      <c r="S3" s="9">
        <v>0.3709292175069524</v>
      </c>
      <c r="T3" s="9">
        <v>0.6362556497611753</v>
      </c>
      <c r="U3" s="9">
        <v>0</v>
      </c>
      <c r="V3" s="9">
        <v>1827.3177082322725</v>
      </c>
    </row>
    <row r="4" spans="1:22" ht="26.25">
      <c r="A4" s="13" t="s">
        <v>85</v>
      </c>
      <c r="B4" s="13" t="s">
        <v>98</v>
      </c>
      <c r="C4" s="13" t="s">
        <v>99</v>
      </c>
      <c r="D4" s="13" t="s">
        <v>100</v>
      </c>
      <c r="E4" s="5"/>
      <c r="F4" s="5"/>
      <c r="G4" s="5"/>
      <c r="H4" s="5"/>
      <c r="I4" s="5"/>
      <c r="J4" s="5"/>
      <c r="K4" s="5"/>
      <c r="L4" s="5"/>
      <c r="M4" s="5"/>
      <c r="N4" s="5"/>
      <c r="O4" s="9">
        <v>0.005760854353095489</v>
      </c>
      <c r="P4" s="9">
        <v>21.298978187659205</v>
      </c>
      <c r="Q4" s="10">
        <v>0</v>
      </c>
      <c r="R4" s="14" t="s">
        <v>101</v>
      </c>
      <c r="S4" s="14" t="s">
        <v>101</v>
      </c>
      <c r="T4" s="14" t="s">
        <v>101</v>
      </c>
      <c r="U4" s="14" t="s">
        <v>102</v>
      </c>
      <c r="V4" s="14"/>
    </row>
    <row r="5" spans="1:27" ht="12.75">
      <c r="A5" s="9">
        <v>0</v>
      </c>
      <c r="B5" s="9">
        <v>23</v>
      </c>
      <c r="C5" s="9">
        <v>3.972125095937662</v>
      </c>
      <c r="D5" s="15">
        <v>10</v>
      </c>
      <c r="E5" s="9">
        <v>22</v>
      </c>
      <c r="F5" s="9">
        <v>23</v>
      </c>
      <c r="G5" s="9">
        <v>25</v>
      </c>
      <c r="H5" s="9">
        <v>22</v>
      </c>
      <c r="I5" s="9">
        <v>32</v>
      </c>
      <c r="J5" s="9">
        <v>18</v>
      </c>
      <c r="K5" s="9">
        <v>22</v>
      </c>
      <c r="L5" s="9">
        <v>18</v>
      </c>
      <c r="M5" s="9">
        <v>25</v>
      </c>
      <c r="N5" s="9">
        <v>23</v>
      </c>
      <c r="O5" s="9">
        <v>0.005970159838347361</v>
      </c>
      <c r="P5" s="9">
        <v>21.298906921924722</v>
      </c>
      <c r="Q5" s="12" t="s">
        <v>103</v>
      </c>
      <c r="R5" s="7" t="s">
        <v>104</v>
      </c>
      <c r="S5" s="7"/>
      <c r="T5" s="7"/>
      <c r="U5" s="7"/>
      <c r="V5" s="7"/>
      <c r="W5" s="7"/>
      <c r="X5" s="7"/>
      <c r="Y5" s="7"/>
      <c r="Z5" s="7"/>
      <c r="AA5" s="7"/>
    </row>
    <row r="6" spans="1:27" ht="13.5">
      <c r="A6" s="9">
        <v>0.05364</v>
      </c>
      <c r="B6" s="9">
        <v>21.11111111111111</v>
      </c>
      <c r="C6" s="9">
        <v>6.5659052011974035</v>
      </c>
      <c r="D6" s="15">
        <v>9</v>
      </c>
      <c r="E6" s="9">
        <v>19</v>
      </c>
      <c r="F6" s="9">
        <v>16</v>
      </c>
      <c r="G6" s="9">
        <v>12</v>
      </c>
      <c r="H6" s="9">
        <v>12</v>
      </c>
      <c r="I6" s="9">
        <v>25</v>
      </c>
      <c r="J6" s="9">
        <v>28</v>
      </c>
      <c r="K6" s="9">
        <v>24</v>
      </c>
      <c r="L6" s="9">
        <v>29</v>
      </c>
      <c r="M6" s="9">
        <v>25</v>
      </c>
      <c r="N6" s="9"/>
      <c r="O6" s="9">
        <v>0.006187069887691881</v>
      </c>
      <c r="P6" s="9">
        <v>21.298831796399206</v>
      </c>
      <c r="Q6" s="16">
        <v>3.472222222222222E-05</v>
      </c>
      <c r="R6" s="11" t="s">
        <v>90</v>
      </c>
      <c r="S6" s="11" t="s">
        <v>125</v>
      </c>
      <c r="T6" s="11" t="s">
        <v>126</v>
      </c>
      <c r="U6" s="11" t="s">
        <v>93</v>
      </c>
      <c r="V6" s="11" t="s">
        <v>94</v>
      </c>
      <c r="W6" s="11" t="s">
        <v>105</v>
      </c>
      <c r="X6" s="11" t="s">
        <v>106</v>
      </c>
      <c r="Y6" s="11" t="s">
        <v>107</v>
      </c>
      <c r="Z6" s="11" t="s">
        <v>108</v>
      </c>
      <c r="AA6" s="11" t="s">
        <v>109</v>
      </c>
    </row>
    <row r="7" spans="1:27" ht="13.5">
      <c r="A7" s="9">
        <v>0.17166</v>
      </c>
      <c r="B7" s="9">
        <v>21.22222222222222</v>
      </c>
      <c r="C7" s="9">
        <v>5.868938953886336</v>
      </c>
      <c r="D7" s="15">
        <v>9</v>
      </c>
      <c r="E7" s="9">
        <v>20</v>
      </c>
      <c r="F7" s="9">
        <v>14</v>
      </c>
      <c r="G7" s="9">
        <v>26</v>
      </c>
      <c r="H7" s="9">
        <v>15</v>
      </c>
      <c r="I7" s="9">
        <v>14</v>
      </c>
      <c r="J7" s="9">
        <v>22</v>
      </c>
      <c r="K7" s="9">
        <v>24</v>
      </c>
      <c r="L7" s="9">
        <v>26</v>
      </c>
      <c r="M7" s="9">
        <v>30</v>
      </c>
      <c r="N7" s="9"/>
      <c r="O7" s="9">
        <v>0.006411860792956611</v>
      </c>
      <c r="P7" s="9">
        <v>21.29875260204901</v>
      </c>
      <c r="R7" s="14">
        <v>21.300293966295545</v>
      </c>
      <c r="S7" s="14">
        <v>0.12615449410731402</v>
      </c>
      <c r="T7" s="14">
        <v>1.4780409509657821</v>
      </c>
      <c r="U7" s="14">
        <v>0</v>
      </c>
      <c r="V7" s="14">
        <v>1678.4860678214711</v>
      </c>
      <c r="W7" s="14">
        <v>0.5439606167502997</v>
      </c>
      <c r="X7" s="14">
        <v>0.8852691463461377</v>
      </c>
      <c r="Y7" s="14">
        <v>1.1869260977005822</v>
      </c>
      <c r="Z7" s="14">
        <v>1.4708699044122222</v>
      </c>
      <c r="AA7" s="14">
        <v>1.7467040162163685</v>
      </c>
    </row>
    <row r="8" spans="1:16" ht="12.75">
      <c r="A8" s="9">
        <v>0.54932</v>
      </c>
      <c r="B8" s="9">
        <v>17.333333333333332</v>
      </c>
      <c r="C8" s="9">
        <v>6.819090848492928</v>
      </c>
      <c r="D8" s="15">
        <v>9</v>
      </c>
      <c r="E8" s="9">
        <v>14</v>
      </c>
      <c r="F8" s="9">
        <v>10</v>
      </c>
      <c r="G8" s="9">
        <v>7</v>
      </c>
      <c r="H8" s="9">
        <v>24</v>
      </c>
      <c r="I8" s="9">
        <v>23</v>
      </c>
      <c r="J8" s="9">
        <v>19</v>
      </c>
      <c r="K8" s="9">
        <v>28</v>
      </c>
      <c r="L8" s="9">
        <v>15</v>
      </c>
      <c r="M8" s="9">
        <v>16</v>
      </c>
      <c r="N8" s="9"/>
      <c r="O8" s="9">
        <v>0.006644818884305704</v>
      </c>
      <c r="P8" s="9">
        <v>21.29866911852156</v>
      </c>
    </row>
    <row r="9" spans="1:16" ht="12.75">
      <c r="A9" s="9">
        <v>1.7578099999999999</v>
      </c>
      <c r="B9" s="9">
        <v>17.1</v>
      </c>
      <c r="C9" s="9">
        <v>6.226288353960702</v>
      </c>
      <c r="D9" s="15">
        <v>10</v>
      </c>
      <c r="E9" s="9">
        <v>12</v>
      </c>
      <c r="F9" s="9">
        <v>18</v>
      </c>
      <c r="G9" s="9">
        <v>13</v>
      </c>
      <c r="H9" s="9">
        <v>23</v>
      </c>
      <c r="I9" s="9">
        <v>25</v>
      </c>
      <c r="J9" s="9">
        <v>6</v>
      </c>
      <c r="K9" s="9">
        <v>23</v>
      </c>
      <c r="L9" s="9">
        <v>12</v>
      </c>
      <c r="M9" s="9">
        <v>22</v>
      </c>
      <c r="N9" s="9">
        <v>17</v>
      </c>
      <c r="O9" s="9">
        <v>0.006886240894956448</v>
      </c>
      <c r="P9" s="9">
        <v>21.2985811135326</v>
      </c>
    </row>
    <row r="10" spans="1:16" ht="13.5">
      <c r="A10" s="14">
        <v>5.625</v>
      </c>
      <c r="B10" s="14">
        <v>3.7777777777777777</v>
      </c>
      <c r="C10" s="14">
        <v>3.073181485764296</v>
      </c>
      <c r="D10" s="17">
        <v>9</v>
      </c>
      <c r="E10" s="14">
        <v>2</v>
      </c>
      <c r="F10" s="14">
        <v>2</v>
      </c>
      <c r="G10" s="14">
        <v>5</v>
      </c>
      <c r="H10" s="14">
        <v>3</v>
      </c>
      <c r="I10" s="14">
        <v>7</v>
      </c>
      <c r="J10" s="14">
        <v>8</v>
      </c>
      <c r="K10" s="14">
        <v>7</v>
      </c>
      <c r="L10" s="14">
        <v>0</v>
      </c>
      <c r="M10" s="14">
        <v>0</v>
      </c>
      <c r="N10" s="14"/>
      <c r="O10" s="9">
        <v>0.007136434339146836</v>
      </c>
      <c r="P10" s="9">
        <v>21.298488342220352</v>
      </c>
    </row>
    <row r="11" spans="15:16" ht="12.75">
      <c r="O11" s="9">
        <v>0.007395717903835578</v>
      </c>
      <c r="P11" s="9">
        <v>21.298390546464685</v>
      </c>
    </row>
    <row r="12" spans="15:16" ht="12.75">
      <c r="O12" s="9">
        <v>0.007664421854633517</v>
      </c>
      <c r="P12" s="9">
        <v>21.298287454169476</v>
      </c>
    </row>
    <row r="13" spans="15:16" ht="12.75">
      <c r="O13" s="9">
        <v>0.00794288845648349</v>
      </c>
      <c r="P13" s="9">
        <v>21.29817877850616</v>
      </c>
    </row>
    <row r="14" spans="15:16" ht="12.75">
      <c r="O14" s="9">
        <v>0.008231472409624479</v>
      </c>
      <c r="P14" s="9">
        <v>21.298064217116362</v>
      </c>
    </row>
    <row r="15" spans="15:16" ht="12.75">
      <c r="O15" s="9">
        <v>0.008530541301395382</v>
      </c>
      <c r="P15" s="9">
        <v>21.2979434512714</v>
      </c>
    </row>
    <row r="16" spans="15:16" ht="12.75">
      <c r="O16" s="9">
        <v>0.008840476074453877</v>
      </c>
      <c r="P16" s="9">
        <v>21.29781614498635</v>
      </c>
    </row>
    <row r="17" spans="15:16" ht="12.75">
      <c r="O17" s="9">
        <v>0.009161671512006794</v>
      </c>
      <c r="P17" s="9">
        <v>21.297681944086204</v>
      </c>
    </row>
    <row r="18" spans="15:16" ht="12.75">
      <c r="O18" s="9">
        <v>0.00949453674067005</v>
      </c>
      <c r="P18" s="9">
        <v>21.297540475221535</v>
      </c>
    </row>
    <row r="19" spans="15:16" ht="12.75">
      <c r="O19" s="9">
        <v>0.009839495751598672</v>
      </c>
      <c r="P19" s="9">
        <v>21.297391344830952</v>
      </c>
    </row>
    <row r="20" spans="15:16" ht="12.75">
      <c r="O20" s="9">
        <v>0.01019698794055073</v>
      </c>
      <c r="P20" s="9">
        <v>21.29723413804748</v>
      </c>
    </row>
    <row r="21" spans="15:16" ht="12.75">
      <c r="O21" s="9">
        <v>0.01056746866757304</v>
      </c>
      <c r="P21" s="9">
        <v>21.297068417545795</v>
      </c>
    </row>
    <row r="22" spans="15:16" ht="12.75">
      <c r="O22" s="9">
        <v>0.010951409837021604</v>
      </c>
      <c r="P22" s="9">
        <v>21.296893722327216</v>
      </c>
    </row>
    <row r="23" spans="15:16" ht="12.75">
      <c r="O23" s="9">
        <v>0.011349300498655545</v>
      </c>
      <c r="P23" s="9">
        <v>21.296709566439002</v>
      </c>
    </row>
    <row r="24" spans="15:16" ht="12.75">
      <c r="O24" s="9">
        <v>0.011761647470570223</v>
      </c>
      <c r="P24" s="9">
        <v>21.296515437624464</v>
      </c>
    </row>
    <row r="25" spans="15:16" ht="12.75">
      <c r="O25" s="9">
        <v>0.012188975984762977</v>
      </c>
      <c r="P25" s="9">
        <v>21.29631079590016</v>
      </c>
    </row>
    <row r="26" spans="15:16" ht="12.75">
      <c r="O26" s="9">
        <v>0.012631830356153808</v>
      </c>
      <c r="P26" s="9">
        <v>21.29609507205622</v>
      </c>
    </row>
    <row r="27" spans="15:16" ht="12.75">
      <c r="O27" s="9">
        <v>0.013090774675913158</v>
      </c>
      <c r="P27" s="9">
        <v>21.295867666075736</v>
      </c>
    </row>
    <row r="28" spans="15:16" ht="12.75">
      <c r="O28" s="9">
        <v>0.013566393529979943</v>
      </c>
      <c r="P28" s="9">
        <v>21.295627945468702</v>
      </c>
    </row>
    <row r="29" spans="15:16" ht="12.75">
      <c r="O29" s="9">
        <v>0.014059292743685033</v>
      </c>
      <c r="P29" s="9">
        <v>21.295375243516112</v>
      </c>
    </row>
    <row r="30" spans="15:16" ht="12.75">
      <c r="O30" s="9">
        <v>0.01457010015342868</v>
      </c>
      <c r="P30" s="9">
        <v>21.29510885741922</v>
      </c>
    </row>
    <row r="31" spans="15:16" ht="12.75">
      <c r="O31" s="9">
        <v>0.015099466406394809</v>
      </c>
      <c r="P31" s="9">
        <v>21.294828046348925</v>
      </c>
    </row>
    <row r="32" spans="15:16" ht="12.75">
      <c r="O32" s="9">
        <v>0.01564806578932082</v>
      </c>
      <c r="P32" s="9">
        <v>21.29453202938991</v>
      </c>
    </row>
    <row r="33" spans="15:16" ht="12.75">
      <c r="O33" s="9">
        <v>0.01621659708737857</v>
      </c>
      <c r="P33" s="9">
        <v>21.29421998337388</v>
      </c>
    </row>
    <row r="34" spans="15:16" ht="12.75">
      <c r="O34" s="9">
        <v>0.016805784474260524</v>
      </c>
      <c r="P34" s="9">
        <v>21.293891040595923</v>
      </c>
    </row>
    <row r="35" spans="15:16" ht="13.5">
      <c r="O35" s="9">
        <v>0.01741637843460486</v>
      </c>
      <c r="P35" s="9">
        <v>21.29354428640776</v>
      </c>
    </row>
    <row r="36" spans="1:16" ht="13.5">
      <c r="A36" s="18" t="s">
        <v>110</v>
      </c>
      <c r="B36" s="18"/>
      <c r="C36" s="7" t="s">
        <v>111</v>
      </c>
      <c r="D36" s="7"/>
      <c r="E36" s="7" t="s">
        <v>112</v>
      </c>
      <c r="F36" s="7"/>
      <c r="G36" s="7"/>
      <c r="H36" s="7" t="s">
        <v>113</v>
      </c>
      <c r="I36" s="7"/>
      <c r="J36" s="7"/>
      <c r="K36" s="7"/>
      <c r="L36" s="7"/>
      <c r="M36" s="7"/>
      <c r="N36" s="7"/>
      <c r="O36" s="9">
        <v>0.01804915671993444</v>
      </c>
      <c r="P36" s="9">
        <v>21.293178756681193</v>
      </c>
    </row>
    <row r="37" spans="1:16" ht="12.75">
      <c r="A37" s="11" t="s">
        <v>127</v>
      </c>
      <c r="B37" s="11" t="s">
        <v>115</v>
      </c>
      <c r="C37" s="5" t="s">
        <v>116</v>
      </c>
      <c r="D37" s="5" t="s">
        <v>117</v>
      </c>
      <c r="E37" s="5" t="s">
        <v>118</v>
      </c>
      <c r="F37" s="5" t="s">
        <v>119</v>
      </c>
      <c r="G37" s="5" t="s">
        <v>120</v>
      </c>
      <c r="H37" s="5" t="s">
        <v>121</v>
      </c>
      <c r="I37" s="5"/>
      <c r="J37" s="5"/>
      <c r="K37" s="5"/>
      <c r="L37" s="5"/>
      <c r="M37" s="5"/>
      <c r="N37" s="5"/>
      <c r="O37" s="9">
        <v>0.01870492533932733</v>
      </c>
      <c r="P37" s="9">
        <v>21.292793435134918</v>
      </c>
    </row>
    <row r="38" spans="1:16" ht="12.75">
      <c r="A38" s="9" t="s">
        <v>90</v>
      </c>
      <c r="B38" s="9">
        <v>21.300293966295545</v>
      </c>
      <c r="C38" s="9">
        <v>21.42325211316347</v>
      </c>
      <c r="D38" s="9">
        <v>21.342897415161133</v>
      </c>
      <c r="E38" s="9">
        <v>19.16553497314453</v>
      </c>
      <c r="F38" s="9">
        <v>24.238945960998535</v>
      </c>
      <c r="G38" s="9">
        <v>18.864340782165527</v>
      </c>
      <c r="H38" s="9">
        <v>24.840896606445312</v>
      </c>
      <c r="I38" s="9"/>
      <c r="J38" s="9"/>
      <c r="K38" s="9"/>
      <c r="L38" s="9"/>
      <c r="M38" s="9"/>
      <c r="N38" s="9"/>
      <c r="O38" s="9">
        <v>0.019384519586080725</v>
      </c>
      <c r="P38" s="9">
        <v>21.292387250517237</v>
      </c>
    </row>
    <row r="39" spans="1:16" ht="12.75">
      <c r="A39" s="9" t="s">
        <v>125</v>
      </c>
      <c r="B39" s="9">
        <v>0.12615449410731402</v>
      </c>
      <c r="C39" s="9">
        <v>0.1425301391971061</v>
      </c>
      <c r="D39" s="9">
        <v>0.1238807812333107</v>
      </c>
      <c r="E39" s="9">
        <v>0.025295786559581757</v>
      </c>
      <c r="F39" s="9">
        <v>0.34863442182540894</v>
      </c>
      <c r="G39" s="9">
        <v>0.012561104726046324</v>
      </c>
      <c r="H39" s="9">
        <v>0.4321508854627609</v>
      </c>
      <c r="I39" s="9"/>
      <c r="J39" s="9"/>
      <c r="K39" s="9"/>
      <c r="L39" s="9"/>
      <c r="M39" s="9"/>
      <c r="N39" s="9"/>
      <c r="O39" s="9">
        <v>0.020088805101675985</v>
      </c>
      <c r="P39" s="9">
        <v>21.29195907363706</v>
      </c>
    </row>
    <row r="40" spans="1:16" ht="12.75">
      <c r="A40" s="9" t="s">
        <v>126</v>
      </c>
      <c r="B40" s="9">
        <v>1.4780409509657821</v>
      </c>
      <c r="C40" s="9">
        <v>1.540323685738258</v>
      </c>
      <c r="D40" s="9">
        <v>1.503158688545227</v>
      </c>
      <c r="E40" s="9">
        <v>0.8225505948066711</v>
      </c>
      <c r="F40" s="9">
        <v>2.476577043533325</v>
      </c>
      <c r="G40" s="9">
        <v>0.687423825263977</v>
      </c>
      <c r="H40" s="9">
        <v>3.039953589439392</v>
      </c>
      <c r="I40" s="9"/>
      <c r="J40" s="9"/>
      <c r="K40" s="9"/>
      <c r="L40" s="9"/>
      <c r="M40" s="9"/>
      <c r="N40" s="9"/>
      <c r="O40" s="9">
        <v>0.020818678978400063</v>
      </c>
      <c r="P40" s="9">
        <v>21.29150771423502</v>
      </c>
    </row>
    <row r="41" spans="1:16" ht="12.75">
      <c r="A41" s="9" t="s">
        <v>93</v>
      </c>
      <c r="B41" s="9">
        <v>0</v>
      </c>
      <c r="C41" s="9" t="s">
        <v>122</v>
      </c>
      <c r="D41" s="9"/>
      <c r="E41" s="9"/>
      <c r="F41" s="9"/>
      <c r="G41" s="9"/>
      <c r="H41" s="9"/>
      <c r="I41" s="9"/>
      <c r="J41" s="9"/>
      <c r="K41" s="9"/>
      <c r="L41" s="9"/>
      <c r="M41" s="9"/>
      <c r="N41" s="9"/>
      <c r="O41" s="9">
        <v>0.021575070902027774</v>
      </c>
      <c r="P41" s="9">
        <v>21.29103191768614</v>
      </c>
    </row>
    <row r="42" spans="1:16" ht="12.75">
      <c r="A42" s="9" t="s">
        <v>105</v>
      </c>
      <c r="B42" s="9">
        <v>0.5439606167502997</v>
      </c>
      <c r="C42" s="9">
        <v>0.5886653290581307</v>
      </c>
      <c r="D42" s="9">
        <v>0.5542176961898804</v>
      </c>
      <c r="E42" s="9">
        <v>0.10023226216435432</v>
      </c>
      <c r="F42" s="9">
        <v>1.303074836730957</v>
      </c>
      <c r="G42" s="9">
        <v>0.04574680142104626</v>
      </c>
      <c r="H42" s="9">
        <v>1.6361486315727234</v>
      </c>
      <c r="I42" s="9"/>
      <c r="J42" s="9"/>
      <c r="K42" s="9"/>
      <c r="L42" s="9"/>
      <c r="M42" s="9"/>
      <c r="N42" s="9"/>
      <c r="O42" s="9">
        <v>0.022358944336020425</v>
      </c>
      <c r="P42" s="9">
        <v>21.290530361525065</v>
      </c>
    </row>
    <row r="43" spans="1:16" ht="12.75">
      <c r="A43" s="9" t="s">
        <v>106</v>
      </c>
      <c r="B43" s="9">
        <v>0.8852691463461377</v>
      </c>
      <c r="C43" s="9">
        <v>0.9161915656586643</v>
      </c>
      <c r="D43" s="9">
        <v>0.89369136095047</v>
      </c>
      <c r="E43" s="9">
        <v>0.23877281695604324</v>
      </c>
      <c r="F43" s="9">
        <v>1.7525116205215454</v>
      </c>
      <c r="G43" s="9">
        <v>0.1295803338289261</v>
      </c>
      <c r="H43" s="9">
        <v>2.120957612991333</v>
      </c>
      <c r="I43" s="9"/>
      <c r="J43" s="9"/>
      <c r="K43" s="9"/>
      <c r="L43" s="9"/>
      <c r="M43" s="9"/>
      <c r="N43" s="9"/>
      <c r="O43" s="9">
        <v>0.023171297748749167</v>
      </c>
      <c r="P43" s="9">
        <v>21.29000165178438</v>
      </c>
    </row>
    <row r="44" spans="1:16" ht="12.75">
      <c r="A44" s="9" t="s">
        <v>107</v>
      </c>
      <c r="B44" s="9">
        <v>1.1869260977005822</v>
      </c>
      <c r="C44" s="9">
        <v>1.2033003905962687</v>
      </c>
      <c r="D44" s="9">
        <v>1.1892626285552979</v>
      </c>
      <c r="E44" s="9">
        <v>0.39501215517520905</v>
      </c>
      <c r="F44" s="9">
        <v>2.1014509201049805</v>
      </c>
      <c r="G44" s="9">
        <v>0.24260597676038742</v>
      </c>
      <c r="H44" s="9">
        <v>2.479695439338684</v>
      </c>
      <c r="I44" s="9"/>
      <c r="J44" s="9"/>
      <c r="K44" s="9"/>
      <c r="L44" s="9"/>
      <c r="M44" s="9"/>
      <c r="N44" s="9"/>
      <c r="O44" s="9">
        <v>0.024013165885306303</v>
      </c>
      <c r="P44" s="9">
        <v>21.289444319136006</v>
      </c>
    </row>
    <row r="45" spans="1:16" ht="12.75">
      <c r="A45" s="9" t="s">
        <v>108</v>
      </c>
      <c r="B45" s="9">
        <v>1.4708699044122222</v>
      </c>
      <c r="C45" s="9">
        <v>1.4735340228653513</v>
      </c>
      <c r="D45" s="9">
        <v>1.4646183252334595</v>
      </c>
      <c r="E45" s="9">
        <v>0.5779454112052917</v>
      </c>
      <c r="F45" s="9">
        <v>2.4147671461105347</v>
      </c>
      <c r="G45" s="9">
        <v>0.3838621973991394</v>
      </c>
      <c r="H45" s="9">
        <v>2.779983162879944</v>
      </c>
      <c r="I45" s="9"/>
      <c r="J45" s="9"/>
      <c r="K45" s="9"/>
      <c r="L45" s="9"/>
      <c r="M45" s="9"/>
      <c r="N45" s="9"/>
      <c r="O45" s="9">
        <v>0.02488562108552449</v>
      </c>
      <c r="P45" s="9">
        <v>21.2888568148252</v>
      </c>
    </row>
    <row r="46" spans="1:16" ht="13.5">
      <c r="A46" s="14" t="s">
        <v>109</v>
      </c>
      <c r="B46" s="14">
        <v>1.7467040162163685</v>
      </c>
      <c r="C46" s="14">
        <v>1.7368501002783887</v>
      </c>
      <c r="D46" s="14">
        <v>1.736216425895691</v>
      </c>
      <c r="E46" s="14">
        <v>0.7937018871307373</v>
      </c>
      <c r="F46" s="14">
        <v>2.689239740371704</v>
      </c>
      <c r="G46" s="14">
        <v>0.5518045127391815</v>
      </c>
      <c r="H46" s="14">
        <v>3.0466665029525757</v>
      </c>
      <c r="I46" s="14"/>
      <c r="J46" s="14"/>
      <c r="K46" s="14"/>
      <c r="L46" s="14"/>
      <c r="M46" s="14"/>
      <c r="N46" s="14"/>
      <c r="O46" s="9">
        <v>0.025789774649882722</v>
      </c>
      <c r="P46" s="9">
        <v>21.288237506386054</v>
      </c>
    </row>
    <row r="47" spans="15:16" ht="12.75">
      <c r="O47" s="9">
        <v>0.0267267782550389</v>
      </c>
      <c r="P47" s="9">
        <v>21.287584673126933</v>
      </c>
    </row>
    <row r="48" spans="15:16" ht="12.75">
      <c r="O48" s="9">
        <v>0.027697825420792056</v>
      </c>
      <c r="P48" s="9">
        <v>21.286896501373494</v>
      </c>
    </row>
    <row r="49" spans="15:16" ht="12.75">
      <c r="O49" s="9">
        <v>0.02870415303034279</v>
      </c>
      <c r="P49" s="9">
        <v>21.28617107945654</v>
      </c>
    </row>
    <row r="50" spans="15:16" ht="12.75">
      <c r="O50" s="9">
        <v>0.029747042905788373</v>
      </c>
      <c r="P50" s="9">
        <v>21.285406392431003</v>
      </c>
    </row>
    <row r="51" spans="15:16" ht="12.75">
      <c r="O51" s="9">
        <v>0.03082782344085931</v>
      </c>
      <c r="P51" s="9">
        <v>21.284600316511902</v>
      </c>
    </row>
    <row r="52" spans="15:16" ht="12.75">
      <c r="O52" s="9">
        <v>0.03194787129297712</v>
      </c>
      <c r="P52" s="9">
        <v>21.283750613212266</v>
      </c>
    </row>
    <row r="53" spans="15:16" ht="12.75">
      <c r="O53" s="9">
        <v>0.033108613136788506</v>
      </c>
      <c r="P53" s="9">
        <v>21.28285492316718</v>
      </c>
    </row>
    <row r="54" spans="15:16" ht="12.75">
      <c r="O54" s="9">
        <v>0.034311527481409705</v>
      </c>
      <c r="P54" s="9">
        <v>21.2819107596274</v>
      </c>
    </row>
    <row r="55" spans="15:16" ht="12.75">
      <c r="O55" s="9">
        <v>0.035558146553695484</v>
      </c>
      <c r="P55" s="9">
        <v>21.280915501605172</v>
      </c>
    </row>
    <row r="56" spans="1:16" ht="12.75">
      <c r="A56" t="s">
        <v>85</v>
      </c>
      <c r="B56" t="s">
        <v>123</v>
      </c>
      <c r="C56" t="s">
        <v>85</v>
      </c>
      <c r="D56" t="s">
        <v>98</v>
      </c>
      <c r="F56" t="s">
        <v>105</v>
      </c>
      <c r="G56" t="s">
        <v>85</v>
      </c>
      <c r="H56" t="s">
        <v>124</v>
      </c>
      <c r="O56" s="9">
        <v>0.03685005824993188</v>
      </c>
      <c r="P56" s="9">
        <v>21.27986638665374</v>
      </c>
    </row>
    <row r="57" spans="1:16" ht="12.75">
      <c r="A57">
        <v>0</v>
      </c>
      <c r="B57">
        <v>22</v>
      </c>
      <c r="C57">
        <v>0</v>
      </c>
      <c r="D57">
        <v>23</v>
      </c>
      <c r="E57">
        <v>0</v>
      </c>
      <c r="F57">
        <v>20.23527926798077</v>
      </c>
      <c r="O57" s="9">
        <v>0.03818890815843848</v>
      </c>
      <c r="P57" s="9">
        <v>21.27876050326147</v>
      </c>
    </row>
    <row r="58" spans="1:16" ht="12.75">
      <c r="A58">
        <v>0</v>
      </c>
      <c r="B58">
        <v>23</v>
      </c>
      <c r="C58">
        <v>0.05364</v>
      </c>
      <c r="D58">
        <v>21.11111111111111</v>
      </c>
      <c r="E58">
        <v>0.5439606167502997</v>
      </c>
      <c r="F58">
        <v>20.23527926798077</v>
      </c>
      <c r="O58" s="9">
        <v>0.03957640165565668</v>
      </c>
      <c r="P58" s="9">
        <v>21.277594782840165</v>
      </c>
    </row>
    <row r="59" spans="1:16" ht="12.75">
      <c r="A59">
        <v>0</v>
      </c>
      <c r="B59">
        <v>25</v>
      </c>
      <c r="C59">
        <v>0.17166</v>
      </c>
      <c r="D59">
        <v>21.22222222222222</v>
      </c>
      <c r="E59">
        <v>0.5439606167502997</v>
      </c>
      <c r="F59">
        <v>0</v>
      </c>
      <c r="O59" s="9">
        <v>0.04101430607839377</v>
      </c>
      <c r="P59" s="9">
        <v>21.276365991286394</v>
      </c>
    </row>
    <row r="60" spans="1:16" ht="12.75">
      <c r="A60">
        <v>0</v>
      </c>
      <c r="B60">
        <v>22</v>
      </c>
      <c r="C60">
        <v>0.54932</v>
      </c>
      <c r="D60">
        <v>17.333333333333332</v>
      </c>
      <c r="F60" t="s">
        <v>106</v>
      </c>
      <c r="O60" s="9">
        <v>0.04250445297498981</v>
      </c>
      <c r="P60" s="9">
        <v>21.27507072009343</v>
      </c>
    </row>
    <row r="61" spans="1:16" ht="12.75">
      <c r="A61">
        <v>0</v>
      </c>
      <c r="B61">
        <v>32</v>
      </c>
      <c r="C61">
        <v>1.7578099999999999</v>
      </c>
      <c r="D61">
        <v>17.1</v>
      </c>
      <c r="E61">
        <v>0</v>
      </c>
      <c r="F61">
        <v>19.17026456966599</v>
      </c>
      <c r="O61" s="9">
        <v>0.04404874043827471</v>
      </c>
      <c r="P61" s="9">
        <v>21.273705376990318</v>
      </c>
    </row>
    <row r="62" spans="1:16" ht="12.75">
      <c r="A62">
        <v>0</v>
      </c>
      <c r="B62">
        <v>18</v>
      </c>
      <c r="C62">
        <v>5.625</v>
      </c>
      <c r="D62">
        <v>3.7777777777777777</v>
      </c>
      <c r="E62">
        <v>0.8852691463461377</v>
      </c>
      <c r="F62">
        <v>19.17026456966599</v>
      </c>
      <c r="O62" s="9">
        <v>0.045649135523287206</v>
      </c>
      <c r="P62" s="9">
        <v>21.272266176083388</v>
      </c>
    </row>
    <row r="63" spans="1:16" ht="12.75">
      <c r="A63">
        <v>0</v>
      </c>
      <c r="B63">
        <v>22</v>
      </c>
      <c r="E63">
        <v>0.8852691463461377</v>
      </c>
      <c r="F63">
        <v>0</v>
      </c>
      <c r="O63" s="9">
        <v>0.04730767675283523</v>
      </c>
      <c r="P63" s="9">
        <v>21.270749127474367</v>
      </c>
    </row>
    <row r="64" spans="1:16" ht="12.75">
      <c r="A64">
        <v>0</v>
      </c>
      <c r="B64">
        <v>18</v>
      </c>
      <c r="F64" t="s">
        <v>107</v>
      </c>
      <c r="O64" s="9">
        <v>0.04902647671408931</v>
      </c>
      <c r="P64" s="9">
        <v>21.26915002632786</v>
      </c>
    </row>
    <row r="65" spans="1:16" ht="12.75">
      <c r="A65">
        <v>0</v>
      </c>
      <c r="B65">
        <v>25</v>
      </c>
      <c r="E65">
        <v>0</v>
      </c>
      <c r="F65">
        <v>18.105249871351212</v>
      </c>
      <c r="O65" s="9">
        <v>0.050807724749516246</v>
      </c>
      <c r="P65" s="9">
        <v>21.26746444135968</v>
      </c>
    </row>
    <row r="66" spans="1:16" ht="12.75">
      <c r="A66">
        <v>0</v>
      </c>
      <c r="B66">
        <v>23</v>
      </c>
      <c r="E66">
        <v>1.1869260977005822</v>
      </c>
      <c r="F66">
        <v>18.105249871351212</v>
      </c>
      <c r="O66" s="9">
        <v>0.05265368974558092</v>
      </c>
      <c r="P66" s="9">
        <v>21.265687702716136</v>
      </c>
    </row>
    <row r="67" spans="1:16" ht="12.75">
      <c r="A67">
        <v>0.05364</v>
      </c>
      <c r="B67">
        <v>19</v>
      </c>
      <c r="E67">
        <v>1.1869260977005822</v>
      </c>
      <c r="F67">
        <v>0</v>
      </c>
      <c r="O67" s="9">
        <v>0.054566723022768104</v>
      </c>
      <c r="P67" s="9">
        <v>21.263814889212853</v>
      </c>
    </row>
    <row r="68" spans="1:16" ht="12.75">
      <c r="A68">
        <v>0.05364</v>
      </c>
      <c r="B68">
        <v>16</v>
      </c>
      <c r="F68" t="s">
        <v>108</v>
      </c>
      <c r="O68" s="9">
        <v>0.056549261330605734</v>
      </c>
      <c r="P68" s="9">
        <v>21.261840814900236</v>
      </c>
    </row>
    <row r="69" spans="1:16" ht="12.75">
      <c r="A69">
        <v>0.05364</v>
      </c>
      <c r="B69">
        <v>12</v>
      </c>
      <c r="E69">
        <v>0</v>
      </c>
      <c r="F69">
        <v>17.040235173036436</v>
      </c>
      <c r="O69" s="9">
        <v>0.05860382995150438</v>
      </c>
      <c r="P69" s="9">
        <v>21.259760014921074</v>
      </c>
    </row>
    <row r="70" spans="1:16" ht="12.75">
      <c r="A70">
        <v>0.05364</v>
      </c>
      <c r="B70">
        <v>12</v>
      </c>
      <c r="E70">
        <v>1.4708699044122222</v>
      </c>
      <c r="F70">
        <v>17.040235173036436</v>
      </c>
      <c r="O70" s="9">
        <v>0.060733045917366606</v>
      </c>
      <c r="P70" s="9">
        <v>21.25756673062413</v>
      </c>
    </row>
    <row r="71" spans="1:16" ht="12.75">
      <c r="A71">
        <v>0.05364</v>
      </c>
      <c r="B71">
        <v>25</v>
      </c>
      <c r="E71">
        <v>1.4708699044122222</v>
      </c>
      <c r="F71">
        <v>0</v>
      </c>
      <c r="O71" s="9">
        <v>0.06293962134306336</v>
      </c>
      <c r="P71" s="9">
        <v>21.255254893895888</v>
      </c>
    </row>
    <row r="72" spans="1:16" ht="12.75">
      <c r="A72">
        <v>0.05364</v>
      </c>
      <c r="B72">
        <v>28</v>
      </c>
      <c r="F72" t="s">
        <v>109</v>
      </c>
      <c r="O72" s="9">
        <v>0.06522636688102343</v>
      </c>
      <c r="P72" s="9">
        <v>21.25281811067074</v>
      </c>
    </row>
    <row r="73" spans="1:16" ht="12.75">
      <c r="A73">
        <v>0.05364</v>
      </c>
      <c r="B73">
        <v>24</v>
      </c>
      <c r="E73">
        <v>0</v>
      </c>
      <c r="F73">
        <v>15.97522047472166</v>
      </c>
      <c r="O73" s="9">
        <v>0.06759619530133637</v>
      </c>
      <c r="P73" s="9">
        <v>21.250249643578247</v>
      </c>
    </row>
    <row r="74" spans="1:16" ht="12.75">
      <c r="A74">
        <v>0.05364</v>
      </c>
      <c r="B74">
        <v>29</v>
      </c>
      <c r="E74">
        <v>1.7467040162163685</v>
      </c>
      <c r="F74">
        <v>15.97522047472166</v>
      </c>
      <c r="O74" s="9">
        <v>0.07005212520192902</v>
      </c>
      <c r="P74" s="9">
        <v>21.247542393683908</v>
      </c>
    </row>
    <row r="75" spans="1:16" ht="12.75">
      <c r="A75">
        <v>0.05364</v>
      </c>
      <c r="B75">
        <v>25</v>
      </c>
      <c r="E75">
        <v>1.7467040162163685</v>
      </c>
      <c r="F75">
        <v>0</v>
      </c>
      <c r="O75" s="9">
        <v>0.07259728485354149</v>
      </c>
      <c r="P75" s="9">
        <v>21.2446888812782</v>
      </c>
    </row>
    <row r="76" spans="1:16" ht="12.75">
      <c r="A76">
        <v>0.17166</v>
      </c>
      <c r="B76">
        <v>20</v>
      </c>
      <c r="O76" s="9">
        <v>0.07523491618440027</v>
      </c>
      <c r="P76" s="9">
        <v>21.241681225666316</v>
      </c>
    </row>
    <row r="77" spans="1:16" ht="12.75">
      <c r="A77">
        <v>0.17166</v>
      </c>
      <c r="B77">
        <v>14</v>
      </c>
      <c r="O77" s="9">
        <v>0.077968378909664</v>
      </c>
      <c r="P77" s="9">
        <v>21.238511123909166</v>
      </c>
    </row>
    <row r="78" spans="1:16" ht="12.75">
      <c r="A78">
        <v>0.17166</v>
      </c>
      <c r="B78">
        <v>26</v>
      </c>
      <c r="O78" s="9">
        <v>0.08080115481090168</v>
      </c>
      <c r="P78" s="9">
        <v>21.235169828463796</v>
      </c>
    </row>
    <row r="79" spans="1:16" ht="12.75">
      <c r="A79">
        <v>0.17166</v>
      </c>
      <c r="B79">
        <v>15</v>
      </c>
      <c r="O79" s="9">
        <v>0.08373685217105452</v>
      </c>
      <c r="P79" s="9">
        <v>21.231648123669295</v>
      </c>
    </row>
    <row r="80" spans="1:16" ht="12.75">
      <c r="A80">
        <v>0.17166</v>
      </c>
      <c r="B80">
        <v>14</v>
      </c>
      <c r="O80" s="9">
        <v>0.08677921037053048</v>
      </c>
      <c r="P80" s="9">
        <v>21.227936301021938</v>
      </c>
    </row>
    <row r="81" spans="1:16" ht="12.75">
      <c r="A81">
        <v>0.17166</v>
      </c>
      <c r="B81">
        <v>22</v>
      </c>
      <c r="O81" s="9">
        <v>0.08993210465028578</v>
      </c>
      <c r="P81" s="9">
        <v>21.224024133180794</v>
      </c>
    </row>
    <row r="82" spans="1:16" ht="12.75">
      <c r="A82">
        <v>0.17166</v>
      </c>
      <c r="B82">
        <v>24</v>
      </c>
      <c r="O82" s="9">
        <v>0.09319955104796043</v>
      </c>
      <c r="P82" s="9">
        <v>21.219900846642915</v>
      </c>
    </row>
    <row r="83" spans="1:16" ht="12.75">
      <c r="A83">
        <v>0.17166</v>
      </c>
      <c r="B83">
        <v>26</v>
      </c>
      <c r="O83" s="9">
        <v>0.09658571151335532</v>
      </c>
      <c r="P83" s="9">
        <v>21.21555509302439</v>
      </c>
    </row>
    <row r="84" spans="1:16" ht="12.75">
      <c r="A84">
        <v>0.17166</v>
      </c>
      <c r="B84">
        <v>30</v>
      </c>
      <c r="O84" s="9">
        <v>0.10009489920976662</v>
      </c>
      <c r="P84" s="9">
        <v>21.210974918881362</v>
      </c>
    </row>
    <row r="85" spans="1:16" ht="12.75">
      <c r="A85">
        <v>0.54932</v>
      </c>
      <c r="B85">
        <v>14</v>
      </c>
      <c r="O85" s="9">
        <v>0.10373158400793031</v>
      </c>
      <c r="P85" s="9">
        <v>21.206147734002407</v>
      </c>
    </row>
    <row r="86" spans="1:16" ht="12.75">
      <c r="A86">
        <v>0.54932</v>
      </c>
      <c r="B86">
        <v>10</v>
      </c>
      <c r="O86" s="9">
        <v>0.10750039817957464</v>
      </c>
      <c r="P86" s="9">
        <v>21.201060278101114</v>
      </c>
    </row>
    <row r="87" spans="1:16" ht="12.75">
      <c r="A87">
        <v>0.54932</v>
      </c>
      <c r="B87">
        <v>7</v>
      </c>
      <c r="O87" s="9">
        <v>0.11140614229783292</v>
      </c>
      <c r="P87" s="9">
        <v>21.195698585835206</v>
      </c>
    </row>
    <row r="88" spans="1:16" ht="12.75">
      <c r="A88">
        <v>0.54932</v>
      </c>
      <c r="B88">
        <v>24</v>
      </c>
      <c r="O88" s="9">
        <v>0.11545379135203225</v>
      </c>
      <c r="P88" s="9">
        <v>21.190047950075865</v>
      </c>
    </row>
    <row r="89" spans="1:16" ht="12.75">
      <c r="A89">
        <v>0.54932</v>
      </c>
      <c r="B89">
        <v>23</v>
      </c>
      <c r="O89" s="9">
        <v>0.11964850108464697</v>
      </c>
      <c r="P89" s="9">
        <v>21.184092883348487</v>
      </c>
    </row>
    <row r="90" spans="1:16" ht="12.75">
      <c r="A90">
        <v>0.54932</v>
      </c>
      <c r="B90">
        <v>19</v>
      </c>
      <c r="O90" s="9">
        <v>0.1239956145584887</v>
      </c>
      <c r="P90" s="9">
        <v>21.17781707736341</v>
      </c>
    </row>
    <row r="91" spans="1:16" ht="12.75">
      <c r="A91">
        <v>0.54932</v>
      </c>
      <c r="B91">
        <v>28</v>
      </c>
      <c r="O91" s="9">
        <v>0.12850066896249793</v>
      </c>
      <c r="P91" s="9">
        <v>21.171203360552845</v>
      </c>
    </row>
    <row r="92" spans="1:16" ht="12.75">
      <c r="A92">
        <v>0.54932</v>
      </c>
      <c r="B92">
        <v>15</v>
      </c>
      <c r="O92" s="9">
        <v>0.13316940266480612</v>
      </c>
      <c r="P92" s="9">
        <v>21.16423365352762</v>
      </c>
    </row>
    <row r="93" spans="1:16" ht="12.75">
      <c r="A93">
        <v>0.54932</v>
      </c>
      <c r="B93">
        <v>16</v>
      </c>
      <c r="O93" s="9">
        <v>0.13800776252205232</v>
      </c>
      <c r="P93" s="9">
        <v>21.15688892236534</v>
      </c>
    </row>
    <row r="94" spans="1:16" ht="12.75">
      <c r="A94">
        <v>1.7578099999999999</v>
      </c>
      <c r="B94">
        <v>12</v>
      </c>
      <c r="O94" s="9">
        <v>0.14302191145426443</v>
      </c>
      <c r="P94" s="9">
        <v>21.149149129638975</v>
      </c>
    </row>
    <row r="95" spans="1:16" ht="12.75">
      <c r="A95">
        <v>1.7578099999999999</v>
      </c>
      <c r="B95">
        <v>18</v>
      </c>
      <c r="O95" s="9">
        <v>0.14821823629495406</v>
      </c>
      <c r="P95" s="9">
        <v>21.140993183093336</v>
      </c>
    </row>
    <row r="96" spans="1:16" ht="12.75">
      <c r="A96">
        <v>1.7578099999999999</v>
      </c>
      <c r="B96">
        <v>13</v>
      </c>
      <c r="O96" s="9">
        <v>0.15360335592642374</v>
      </c>
      <c r="P96" s="9">
        <v>21.13239888187469</v>
      </c>
    </row>
    <row r="97" spans="1:16" ht="12.75">
      <c r="A97">
        <v>1.7578099999999999</v>
      </c>
      <c r="B97">
        <v>23</v>
      </c>
      <c r="O97" s="9">
        <v>0.15918412971064916</v>
      </c>
      <c r="P97" s="9">
        <v>21.12334286021737</v>
      </c>
    </row>
    <row r="98" spans="1:16" ht="12.75">
      <c r="A98">
        <v>1.7578099999999999</v>
      </c>
      <c r="B98">
        <v>25</v>
      </c>
      <c r="O98" s="9">
        <v>0.1649676662264754</v>
      </c>
      <c r="P98" s="9">
        <v>21.11380052849001</v>
      </c>
    </row>
    <row r="99" spans="1:16" ht="12.75">
      <c r="A99">
        <v>1.7578099999999999</v>
      </c>
      <c r="B99">
        <v>6</v>
      </c>
      <c r="O99" s="9">
        <v>0.1709613323242562</v>
      </c>
      <c r="P99" s="9">
        <v>21.103746011502952</v>
      </c>
    </row>
    <row r="100" spans="1:16" ht="12.75">
      <c r="A100">
        <v>1.7578099999999999</v>
      </c>
      <c r="B100">
        <v>23</v>
      </c>
      <c r="O100" s="9">
        <v>0.17717276250946953</v>
      </c>
      <c r="P100" s="9">
        <v>21.093152083977905</v>
      </c>
    </row>
    <row r="101" spans="1:16" ht="12.75">
      <c r="A101">
        <v>1.7578099999999999</v>
      </c>
      <c r="B101">
        <v>12</v>
      </c>
      <c r="O101" s="9">
        <v>0.18360986866726248</v>
      </c>
      <c r="P101" s="9">
        <v>21.08199010308098</v>
      </c>
    </row>
    <row r="102" spans="1:16" ht="12.75">
      <c r="A102">
        <v>1.7578099999999999</v>
      </c>
      <c r="B102">
        <v>22</v>
      </c>
      <c r="O102" s="9">
        <v>0.1902808501403115</v>
      </c>
      <c r="P102" s="9">
        <v>21.070229937920598</v>
      </c>
    </row>
    <row r="103" spans="1:16" ht="12.75">
      <c r="A103">
        <v>1.7578099999999999</v>
      </c>
      <c r="B103">
        <v>17</v>
      </c>
      <c r="O103" s="9">
        <v>0.19719420417283562</v>
      </c>
      <c r="P103" s="9">
        <v>21.057839895912995</v>
      </c>
    </row>
    <row r="104" spans="1:16" ht="12.75">
      <c r="A104">
        <v>5.625</v>
      </c>
      <c r="B104">
        <v>2</v>
      </c>
      <c r="O104" s="9">
        <v>0.2043587367340649</v>
      </c>
      <c r="P104" s="9">
        <v>21.044786645919956</v>
      </c>
    </row>
    <row r="105" spans="1:16" ht="12.75">
      <c r="A105">
        <v>5.625</v>
      </c>
      <c r="B105">
        <v>2</v>
      </c>
      <c r="O105" s="9">
        <v>0.21178357373495169</v>
      </c>
      <c r="P105" s="9">
        <v>21.031035138066066</v>
      </c>
    </row>
    <row r="106" spans="1:16" ht="12.75">
      <c r="A106">
        <v>5.625</v>
      </c>
      <c r="B106">
        <v>5</v>
      </c>
      <c r="O106" s="9">
        <v>0.21947817265241107</v>
      </c>
      <c r="P106" s="9">
        <v>21.016548520146653</v>
      </c>
    </row>
    <row r="107" spans="1:16" ht="12.75">
      <c r="A107">
        <v>5.625</v>
      </c>
      <c r="B107">
        <v>3</v>
      </c>
      <c r="O107" s="9">
        <v>0.22745233457589784</v>
      </c>
      <c r="P107" s="9">
        <v>21.00128805054215</v>
      </c>
    </row>
    <row r="108" spans="1:16" ht="12.75">
      <c r="A108">
        <v>5.625</v>
      </c>
      <c r="B108">
        <v>7</v>
      </c>
      <c r="O108" s="9">
        <v>0.235716216691664</v>
      </c>
      <c r="P108" s="9">
        <v>20.985213007560944</v>
      </c>
    </row>
    <row r="109" spans="1:16" ht="12.75">
      <c r="A109">
        <v>5.625</v>
      </c>
      <c r="B109">
        <v>8</v>
      </c>
      <c r="O109" s="9">
        <v>0.24428034522059897</v>
      </c>
      <c r="P109" s="9">
        <v>20.968280595140072</v>
      </c>
    </row>
    <row r="110" spans="1:16" ht="12.75">
      <c r="A110">
        <v>5.625</v>
      </c>
      <c r="B110">
        <v>7</v>
      </c>
      <c r="O110" s="9">
        <v>0.2531556288261321</v>
      </c>
      <c r="P110" s="9">
        <v>20.950445844842285</v>
      </c>
    </row>
    <row r="111" spans="1:16" ht="12.75">
      <c r="A111">
        <v>5.625</v>
      </c>
      <c r="B111">
        <v>0</v>
      </c>
      <c r="O111" s="9">
        <v>0.26235337250927604</v>
      </c>
      <c r="P111" s="9">
        <v>20.931661514098842</v>
      </c>
    </row>
    <row r="112" spans="1:16" ht="12.75">
      <c r="A112">
        <v>5.625</v>
      </c>
      <c r="B112">
        <v>0</v>
      </c>
      <c r="O112" s="9">
        <v>0.27188529200851025</v>
      </c>
      <c r="P112" s="9">
        <v>20.91187798066031</v>
      </c>
    </row>
    <row r="113" spans="15:16" ht="12.75">
      <c r="O113" s="9">
        <v>0.2817635287228459</v>
      </c>
      <c r="P113" s="9">
        <v>20.89104313323284</v>
      </c>
    </row>
    <row r="114" spans="15:16" ht="12.75">
      <c r="O114" s="9">
        <v>0.2920006651770814</v>
      </c>
      <c r="P114" s="9">
        <v>20.869102258294983</v>
      </c>
    </row>
    <row r="115" spans="15:16" ht="12.75">
      <c r="O115" s="9">
        <v>0.3026097410489472</v>
      </c>
      <c r="P115" s="9">
        <v>20.845997923110694</v>
      </c>
    </row>
    <row r="116" spans="15:16" ht="12.75">
      <c r="O116" s="9">
        <v>0.3136042697785548</v>
      </c>
      <c r="P116" s="9">
        <v>20.821669854977856</v>
      </c>
    </row>
    <row r="117" spans="15:16" ht="12.75">
      <c r="O117" s="9">
        <v>0.3249982557813062</v>
      </c>
      <c r="P117" s="9">
        <v>20.79605481677867</v>
      </c>
    </row>
    <row r="118" spans="15:16" ht="12.75">
      <c r="O118" s="9">
        <v>0.33680621228618934</v>
      </c>
      <c r="P118" s="9">
        <v>20.769086478929502</v>
      </c>
    </row>
    <row r="119" spans="15:16" ht="12.75">
      <c r="O119" s="9">
        <v>0.349043179822181</v>
      </c>
      <c r="P119" s="9">
        <v>20.74069528786285</v>
      </c>
    </row>
    <row r="120" spans="15:16" ht="12.75">
      <c r="O120" s="9">
        <v>0.3617247453763045</v>
      </c>
      <c r="P120" s="9">
        <v>20.710808331214366</v>
      </c>
    </row>
    <row r="121" spans="15:16" ht="12.75">
      <c r="O121" s="9">
        <v>0.37486706224774485</v>
      </c>
      <c r="P121" s="9">
        <v>20.679349199933082</v>
      </c>
    </row>
    <row r="122" spans="15:16" ht="12.75">
      <c r="O122" s="9">
        <v>0.3884868706233112</v>
      </c>
      <c r="P122" s="9">
        <v>20.64623784758402</v>
      </c>
    </row>
    <row r="123" spans="15:16" ht="12.75">
      <c r="O123" s="9">
        <v>0.40260151890045465</v>
      </c>
      <c r="P123" s="9">
        <v>20.61139044716981</v>
      </c>
    </row>
    <row r="124" spans="15:16" ht="12.75">
      <c r="O124" s="9">
        <v>0.4172289857850013</v>
      </c>
      <c r="P124" s="9">
        <v>20.57471924586228</v>
      </c>
    </row>
    <row r="125" spans="15:16" ht="12.75">
      <c r="O125" s="9">
        <v>0.43238790319174875</v>
      </c>
      <c r="P125" s="9">
        <v>20.536132418106796</v>
      </c>
    </row>
    <row r="126" spans="15:16" ht="12.75">
      <c r="O126" s="9">
        <v>0.4480975799770956</v>
      </c>
      <c r="P126" s="9">
        <v>20.495533917642483</v>
      </c>
    </row>
    <row r="127" spans="15:16" ht="12.75">
      <c r="O127" s="9">
        <v>0.46437802653393306</v>
      </c>
      <c r="P127" s="9">
        <v>20.452823329070547</v>
      </c>
    </row>
    <row r="128" spans="15:16" ht="12.75">
      <c r="O128" s="9">
        <v>0.4812499802801278</v>
      </c>
      <c r="P128" s="9">
        <v>20.407895719701983</v>
      </c>
    </row>
    <row r="129" spans="15:16" ht="12.75">
      <c r="O129" s="9">
        <v>0.49873493207306135</v>
      </c>
      <c r="P129" s="9">
        <v>20.360641492525602</v>
      </c>
    </row>
    <row r="130" spans="15:16" ht="12.75">
      <c r="O130" s="9">
        <v>0.5168551535838726</v>
      </c>
      <c r="P130" s="9">
        <v>20.310946241258353</v>
      </c>
    </row>
    <row r="131" spans="15:16" ht="12.75">
      <c r="O131" s="9">
        <v>0.5356337256662712</v>
      </c>
      <c r="P131" s="9">
        <v>20.258690608573357</v>
      </c>
    </row>
    <row r="132" spans="15:16" ht="12.75">
      <c r="O132" s="9">
        <v>0.5550945677560571</v>
      </c>
      <c r="P132" s="9">
        <v>20.20375014874774</v>
      </c>
    </row>
    <row r="133" spans="15:16" ht="12.75">
      <c r="O133" s="9">
        <v>0.5752624683387946</v>
      </c>
      <c r="P133" s="9">
        <v>20.14599519613314</v>
      </c>
    </row>
    <row r="134" spans="15:16" ht="12.75">
      <c r="O134" s="9">
        <v>0.5961631165244484</v>
      </c>
      <c r="P134" s="9">
        <v>20.085290741027688</v>
      </c>
    </row>
    <row r="135" spans="15:16" ht="12.75">
      <c r="O135" s="9">
        <v>0.6178231347692023</v>
      </c>
      <c r="P135" s="9">
        <v>20.02149631472008</v>
      </c>
    </row>
    <row r="136" spans="15:16" ht="12.75">
      <c r="O136" s="9">
        <v>0.6402701127861375</v>
      </c>
      <c r="P136" s="9">
        <v>19.954465885685117</v>
      </c>
    </row>
    <row r="137" spans="15:16" ht="12.75">
      <c r="O137" s="9">
        <v>0.663532642687968</v>
      </c>
      <c r="P137" s="9">
        <v>19.88404776913639</v>
      </c>
    </row>
    <row r="138" spans="15:16" ht="12.75">
      <c r="O138" s="9">
        <v>0.6876403554065923</v>
      </c>
      <c r="P138" s="9">
        <v>19.81008455238665</v>
      </c>
    </row>
    <row r="139" spans="15:16" ht="12.75">
      <c r="O139" s="9">
        <v>0.7126239584358566</v>
      </c>
      <c r="P139" s="9">
        <v>19.732413038730126</v>
      </c>
    </row>
    <row r="140" spans="15:16" ht="12.75">
      <c r="O140" s="9">
        <v>0.7385152749455998</v>
      </c>
      <c r="P140" s="9">
        <v>19.650864212844354</v>
      </c>
    </row>
    <row r="141" spans="15:16" ht="12.75">
      <c r="O141" s="9">
        <v>0.7653472843168053</v>
      </c>
      <c r="P141" s="9">
        <v>19.565263231012196</v>
      </c>
    </row>
    <row r="142" spans="15:16" ht="12.75">
      <c r="O142" s="9">
        <v>0.7931541641494911</v>
      </c>
      <c r="P142" s="9">
        <v>19.47542943978748</v>
      </c>
    </row>
    <row r="143" spans="15:16" ht="12.75">
      <c r="O143" s="9">
        <v>0.8219713337968455</v>
      </c>
      <c r="P143" s="9">
        <v>19.381176427070002</v>
      </c>
    </row>
    <row r="144" spans="15:16" ht="12.75">
      <c r="O144" s="9">
        <v>0.851835499481061</v>
      </c>
      <c r="P144" s="9">
        <v>19.282312109916816</v>
      </c>
    </row>
    <row r="145" spans="15:16" ht="12.75">
      <c r="O145" s="9">
        <v>0.882784701048334</v>
      </c>
      <c r="P145" s="9">
        <v>19.17863886379528</v>
      </c>
    </row>
    <row r="146" spans="15:16" ht="12.75">
      <c r="O146" s="9">
        <v>0.9148583604225841</v>
      </c>
      <c r="P146" s="9">
        <v>19.06995369837794</v>
      </c>
    </row>
    <row r="147" spans="15:16" ht="12.75">
      <c r="O147" s="9">
        <v>0.9480973318196113</v>
      </c>
      <c r="P147" s="9">
        <v>18.956048485387445</v>
      </c>
    </row>
    <row r="148" spans="15:16" ht="12.75">
      <c r="O148" s="9">
        <v>0.9825439537856535</v>
      </c>
      <c r="P148" s="9">
        <v>18.83671024441751</v>
      </c>
    </row>
    <row r="149" spans="15:16" ht="12.75">
      <c r="O149" s="9">
        <v>1.0182421031266269</v>
      </c>
      <c r="P149" s="9">
        <v>18.711721493080532</v>
      </c>
    </row>
    <row r="150" spans="15:16" ht="12.75">
      <c r="O150" s="9">
        <v>1.0552372507967442</v>
      </c>
      <c r="P150" s="9">
        <v>18.580860668256978</v>
      </c>
    </row>
    <row r="151" spans="15:16" ht="12.75">
      <c r="O151" s="9">
        <v>1.0935765198176985</v>
      </c>
      <c r="P151" s="9">
        <v>18.443902625640796</v>
      </c>
    </row>
    <row r="152" spans="15:16" ht="12.75">
      <c r="O152" s="9">
        <v>1.1333087453021888</v>
      </c>
      <c r="P152" s="9">
        <v>18.300619225180153</v>
      </c>
    </row>
    <row r="153" spans="15:16" ht="12.75">
      <c r="O153" s="9">
        <v>1.174484536658241</v>
      </c>
      <c r="P153" s="9">
        <v>18.15078001039423</v>
      </c>
    </row>
    <row r="154" spans="15:16" ht="12.75">
      <c r="O154" s="9">
        <v>1.2171563420535612</v>
      </c>
      <c r="P154" s="9">
        <v>17.994152989893006</v>
      </c>
    </row>
    <row r="155" spans="15:16" ht="12.75">
      <c r="O155" s="9">
        <v>1.2613785152220296</v>
      </c>
      <c r="P155" s="9">
        <v>17.830505529724423</v>
      </c>
    </row>
    <row r="156" spans="15:16" ht="12.75">
      <c r="O156" s="9">
        <v>1.3072073846974348</v>
      </c>
      <c r="P156" s="9">
        <v>17.65960536540559</v>
      </c>
    </row>
    <row r="157" spans="15:16" ht="12.75">
      <c r="O157" s="9">
        <v>1.3547013255626315</v>
      </c>
      <c r="P157" s="9">
        <v>17.481221742643825</v>
      </c>
    </row>
    <row r="158" spans="15:16" ht="12.75">
      <c r="O158" s="9">
        <v>1.403920833805516</v>
      </c>
      <c r="P158" s="9">
        <v>17.295126695797205</v>
      </c>
    </row>
    <row r="159" spans="15:16" ht="12.75">
      <c r="O159" s="9">
        <v>1.4549286033765316</v>
      </c>
      <c r="P159" s="9">
        <v>17.101096473039135</v>
      </c>
    </row>
    <row r="160" spans="15:16" ht="12.75">
      <c r="O160" s="9">
        <v>1.5077896060458533</v>
      </c>
      <c r="P160" s="9">
        <v>16.898913116949473</v>
      </c>
    </row>
    <row r="161" spans="15:16" ht="12.75">
      <c r="O161" s="9">
        <v>1.562571174161975</v>
      </c>
      <c r="P161" s="9">
        <v>16.688366208824803</v>
      </c>
    </row>
    <row r="162" spans="15:16" ht="12.75">
      <c r="O162" s="9">
        <v>1.6193430864171117</v>
      </c>
      <c r="P162" s="9">
        <v>16.469254784348923</v>
      </c>
    </row>
    <row r="163" spans="15:16" ht="12.75">
      <c r="O163" s="9">
        <v>1.6781776567286621</v>
      </c>
      <c r="P163" s="9">
        <v>16.241389427353162</v>
      </c>
    </row>
    <row r="164" spans="15:16" ht="12.75">
      <c r="O164" s="9">
        <v>1.7391498263499447</v>
      </c>
      <c r="P164" s="9">
        <v>16.00459454718445</v>
      </c>
    </row>
    <row r="165" spans="15:16" ht="12.75">
      <c r="O165" s="9">
        <v>1.8023372593275357</v>
      </c>
      <c r="P165" s="9">
        <v>15.758710843643097</v>
      </c>
    </row>
    <row r="166" spans="15:16" ht="12.75">
      <c r="O166" s="9">
        <v>1.867820441426798</v>
      </c>
      <c r="P166" s="9">
        <v>15.503597961505797</v>
      </c>
    </row>
    <row r="167" spans="15:16" ht="12.75">
      <c r="O167" s="9">
        <v>1.9356827826516088</v>
      </c>
      <c r="P167" s="9">
        <v>15.239137334264393</v>
      </c>
    </row>
    <row r="168" spans="15:16" ht="12.75">
      <c r="O168" s="9">
        <v>2.0060107234888718</v>
      </c>
      <c r="P168" s="9">
        <v>14.965235213838831</v>
      </c>
    </row>
    <row r="169" spans="15:16" ht="12.75">
      <c r="O169" s="9">
        <v>2.078893845013145</v>
      </c>
      <c r="P169" s="9">
        <v>14.681825879614857</v>
      </c>
    </row>
    <row r="170" spans="15:16" ht="12.75">
      <c r="O170" s="9">
        <v>2.154424982991629</v>
      </c>
      <c r="P170" s="9">
        <v>14.38887501616805</v>
      </c>
    </row>
    <row r="171" spans="15:16" ht="12.75">
      <c r="O171" s="9">
        <v>2.232700346134861</v>
      </c>
      <c r="P171" s="9">
        <v>14.08638324442332</v>
      </c>
    </row>
    <row r="172" spans="15:16" ht="12.75">
      <c r="O172" s="9">
        <v>2.313819638643736</v>
      </c>
      <c r="P172" s="9">
        <v>13.774389785729774</v>
      </c>
    </row>
    <row r="173" spans="15:16" ht="12.75">
      <c r="O173" s="9">
        <v>2.3978861872089525</v>
      </c>
      <c r="P173" s="9">
        <v>13.45297623237957</v>
      </c>
    </row>
    <row r="174" spans="15:16" ht="12.75">
      <c r="O174" s="9">
        <v>2.4850070726246463</v>
      </c>
      <c r="P174" s="9">
        <v>13.122270391457345</v>
      </c>
    </row>
    <row r="175" spans="15:16" ht="12.75">
      <c r="O175" s="9">
        <v>2.5752932661838632</v>
      </c>
      <c r="P175" s="9">
        <v>12.782450161581947</v>
      </c>
    </row>
    <row r="176" spans="15:16" ht="12.75">
      <c r="O176" s="9">
        <v>2.6688597710296</v>
      </c>
      <c r="P176" s="9">
        <v>12.433747394128</v>
      </c>
    </row>
    <row r="177" spans="15:16" ht="12.75">
      <c r="O177" s="9">
        <v>2.765825768641464</v>
      </c>
      <c r="P177" s="9">
        <v>12.07645168195265</v>
      </c>
    </row>
    <row r="178" spans="15:16" ht="12.75">
      <c r="O178" s="9">
        <v>2.8663147706445384</v>
      </c>
      <c r="P178" s="9">
        <v>11.710914009601593</v>
      </c>
    </row>
    <row r="179" spans="15:16" ht="12.75">
      <c r="O179" s="9">
        <v>2.9704547761338285</v>
      </c>
      <c r="P179" s="9">
        <v>11.33755018956781</v>
      </c>
    </row>
    <row r="180" spans="15:16" ht="12.75">
      <c r="O180" s="9">
        <v>3.07837843471467</v>
      </c>
      <c r="P180" s="9">
        <v>10.95684399961681</v>
      </c>
    </row>
    <row r="181" spans="15:16" ht="12.75">
      <c r="O181" s="9">
        <v>3.1902232154667884</v>
      </c>
      <c r="P181" s="9">
        <v>10.569349926718942</v>
      </c>
    </row>
    <row r="182" spans="15:16" ht="12.75">
      <c r="O182" s="9">
        <v>3.3061315820472195</v>
      </c>
      <c r="P182" s="9">
        <v>10.175695414051031</v>
      </c>
    </row>
    <row r="183" spans="15:16" ht="12.75">
      <c r="O183" s="9">
        <v>3.426251174155134</v>
      </c>
      <c r="P183" s="9">
        <v>9.776582499221146</v>
      </c>
    </row>
    <row r="184" spans="15:16" ht="12.75">
      <c r="O184" s="9">
        <v>3.5507349955897096</v>
      </c>
      <c r="P184" s="9">
        <v>9.372788724778887</v>
      </c>
    </row>
    <row r="185" spans="15:16" ht="12.75">
      <c r="O185" s="9">
        <v>3.679741609140592</v>
      </c>
      <c r="P185" s="9">
        <v>8.96516719671625</v>
      </c>
    </row>
    <row r="186" spans="15:16" ht="12.75">
      <c r="O186" s="9">
        <v>3.813435338559186</v>
      </c>
      <c r="P186" s="9">
        <v>8.55464566362903</v>
      </c>
    </row>
    <row r="187" spans="15:16" ht="12.75">
      <c r="O187" s="9">
        <v>3.951986477868043</v>
      </c>
      <c r="P187" s="9">
        <v>8.142224489144313</v>
      </c>
    </row>
    <row r="188" spans="15:16" ht="12.75">
      <c r="O188" s="9">
        <v>4.095571508274955</v>
      </c>
      <c r="P188" s="9">
        <v>7.728973393824457</v>
      </c>
    </row>
    <row r="189" spans="15:16" ht="12.75">
      <c r="O189" s="9">
        <v>4.244373322968051</v>
      </c>
      <c r="P189" s="9">
        <v>7.316026850759414</v>
      </c>
    </row>
    <row r="190" spans="15:16" ht="12.75">
      <c r="O190" s="9">
        <v>4.398581460078232</v>
      </c>
      <c r="P190" s="9">
        <v>6.904578032185931</v>
      </c>
    </row>
    <row r="191" spans="15:16" ht="12.75">
      <c r="O191" s="9">
        <v>4.5583923441056795</v>
      </c>
      <c r="P191" s="9">
        <v>6.495871223417053</v>
      </c>
    </row>
    <row r="192" spans="15:16" ht="12.75">
      <c r="O192" s="9">
        <v>4.72400953611797</v>
      </c>
      <c r="P192" s="9">
        <v>6.091192645738621</v>
      </c>
    </row>
    <row r="193" spans="15:16" ht="12.75">
      <c r="O193" s="9">
        <v>4.89564399303847</v>
      </c>
      <c r="P193" s="9">
        <v>5.691859662202168</v>
      </c>
    </row>
    <row r="194" spans="15:16" ht="12.75">
      <c r="O194" s="9">
        <v>5.073514336355297</v>
      </c>
      <c r="P194" s="9">
        <v>5.299208379680341</v>
      </c>
    </row>
    <row r="195" spans="15:16" ht="12.75">
      <c r="O195" s="9">
        <v>5.257847130593112</v>
      </c>
      <c r="P195" s="9">
        <v>4.914579707138152</v>
      </c>
    </row>
    <row r="196" spans="15:16" ht="12.75">
      <c r="O196" s="9">
        <v>5.448877171902458</v>
      </c>
      <c r="P196" s="9">
        <v>4.539303983436692</v>
      </c>
    </row>
    <row r="197" spans="15:16" ht="12.75">
      <c r="O197" s="9">
        <v>5.646847787134221</v>
      </c>
      <c r="P197" s="9">
        <v>4.174684347314393</v>
      </c>
    </row>
    <row r="198" spans="15:16" ht="12.75">
      <c r="O198" s="9">
        <v>5.852011143780186</v>
      </c>
      <c r="P198" s="9">
        <v>3.8219790861596046</v>
      </c>
    </row>
    <row r="199" spans="15:16" ht="12.75">
      <c r="O199" s="9">
        <v>6.064628571174461</v>
      </c>
      <c r="P199" s="9">
        <v>3.4823832668976316</v>
      </c>
    </row>
    <row r="200" spans="15:16" ht="12.75">
      <c r="O200" s="9">
        <v>6.284970893364914</v>
      </c>
      <c r="P200" s="9">
        <v>3.157010019254468</v>
      </c>
    </row>
    <row r="201" spans="15:16" ht="12.75">
      <c r="O201" s="9">
        <v>6.513318774078612</v>
      </c>
      <c r="P201" s="9">
        <v>2.846871905697686</v>
      </c>
    </row>
    <row r="202" spans="15:16" ht="13.5">
      <c r="O202" s="14">
        <v>6.749963074220677</v>
      </c>
      <c r="P202" s="14">
        <v>2.5528628697860114</v>
      </c>
    </row>
  </sheetData>
  <sheetProtection selectLockedCells="1" selectUnlockedCells="1"/>
  <mergeCells count="2">
    <mergeCell ref="R1:V1"/>
    <mergeCell ref="R5:AA5"/>
  </mergeCell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A202"/>
  <sheetViews>
    <sheetView workbookViewId="0" topLeftCell="A1">
      <selection activeCell="G19" sqref="G19"/>
    </sheetView>
  </sheetViews>
  <sheetFormatPr defaultColWidth="9.140625" defaultRowHeight="12.75"/>
  <cols>
    <col min="1" max="1" width="14.7109375" style="0" customWidth="1"/>
    <col min="2" max="16" width="12.7109375" style="0" customWidth="1"/>
    <col min="17" max="17" width="9.140625" style="0" customWidth="1"/>
    <col min="18" max="27" width="12.7109375" style="0" customWidth="1"/>
  </cols>
  <sheetData>
    <row r="1" spans="1:22" ht="12.75">
      <c r="A1" t="s">
        <v>84</v>
      </c>
      <c r="O1" s="5" t="s">
        <v>85</v>
      </c>
      <c r="P1" s="5" t="s">
        <v>86</v>
      </c>
      <c r="Q1" s="6" t="s">
        <v>87</v>
      </c>
      <c r="R1" s="7" t="s">
        <v>88</v>
      </c>
      <c r="S1" s="7"/>
      <c r="T1" s="7"/>
      <c r="U1" s="7"/>
      <c r="V1" s="7"/>
    </row>
    <row r="2" spans="1:22" ht="12.75">
      <c r="A2" s="8">
        <v>37076.02516203704</v>
      </c>
      <c r="B2" t="s">
        <v>138</v>
      </c>
      <c r="O2" s="9">
        <v>0.005363999999999999</v>
      </c>
      <c r="P2" s="9">
        <v>20.810749273827376</v>
      </c>
      <c r="Q2" s="10">
        <v>0.0002777777777777778</v>
      </c>
      <c r="R2" s="11" t="s">
        <v>90</v>
      </c>
      <c r="S2" s="11" t="s">
        <v>99</v>
      </c>
      <c r="T2" s="11" t="s">
        <v>92</v>
      </c>
      <c r="U2" s="11" t="s">
        <v>93</v>
      </c>
      <c r="V2" s="11" t="s">
        <v>94</v>
      </c>
    </row>
    <row r="3" spans="1:22" ht="13.5">
      <c r="A3" t="s">
        <v>95</v>
      </c>
      <c r="B3" t="s">
        <v>132</v>
      </c>
      <c r="O3" s="9">
        <v>0.005558886826515196</v>
      </c>
      <c r="P3" s="9">
        <v>20.810749273827376</v>
      </c>
      <c r="Q3" s="12" t="s">
        <v>97</v>
      </c>
      <c r="R3" s="9">
        <v>23</v>
      </c>
      <c r="S3" s="9">
        <v>1.4</v>
      </c>
      <c r="T3" s="9">
        <v>3.1957702257455005</v>
      </c>
      <c r="U3" s="9">
        <v>0</v>
      </c>
      <c r="V3" s="9">
        <v>1887.1035457697608</v>
      </c>
    </row>
    <row r="4" spans="1:22" ht="26.25">
      <c r="A4" s="13" t="s">
        <v>85</v>
      </c>
      <c r="B4" s="13" t="s">
        <v>98</v>
      </c>
      <c r="C4" s="13" t="s">
        <v>99</v>
      </c>
      <c r="D4" s="13" t="s">
        <v>100</v>
      </c>
      <c r="E4" s="5"/>
      <c r="F4" s="5"/>
      <c r="G4" s="5"/>
      <c r="H4" s="5"/>
      <c r="I4" s="5"/>
      <c r="J4" s="5"/>
      <c r="K4" s="5"/>
      <c r="L4" s="5"/>
      <c r="M4" s="5"/>
      <c r="N4" s="5"/>
      <c r="O4" s="9">
        <v>0.005760854353095488</v>
      </c>
      <c r="P4" s="9">
        <v>20.810749273827376</v>
      </c>
      <c r="Q4" s="10">
        <v>0</v>
      </c>
      <c r="R4" s="14" t="s">
        <v>101</v>
      </c>
      <c r="S4" s="14" t="s">
        <v>101</v>
      </c>
      <c r="T4" s="14" t="s">
        <v>101</v>
      </c>
      <c r="U4" s="14" t="s">
        <v>102</v>
      </c>
      <c r="V4" s="14"/>
    </row>
    <row r="5" spans="1:27" ht="12.75">
      <c r="A5" s="9">
        <v>0</v>
      </c>
      <c r="B5" s="9">
        <v>23</v>
      </c>
      <c r="C5" s="9">
        <v>3.972125095937662</v>
      </c>
      <c r="D5" s="15">
        <v>10</v>
      </c>
      <c r="E5" s="9">
        <v>22</v>
      </c>
      <c r="F5" s="9">
        <v>23</v>
      </c>
      <c r="G5" s="9">
        <v>25</v>
      </c>
      <c r="H5" s="9">
        <v>22</v>
      </c>
      <c r="I5" s="9">
        <v>32</v>
      </c>
      <c r="J5" s="9">
        <v>18</v>
      </c>
      <c r="K5" s="9">
        <v>22</v>
      </c>
      <c r="L5" s="9">
        <v>18</v>
      </c>
      <c r="M5" s="9">
        <v>25</v>
      </c>
      <c r="N5" s="9">
        <v>23</v>
      </c>
      <c r="O5" s="9">
        <v>0.00597015983834736</v>
      </c>
      <c r="P5" s="9">
        <v>20.810749273827376</v>
      </c>
      <c r="Q5" s="12" t="s">
        <v>103</v>
      </c>
      <c r="R5" s="7" t="s">
        <v>104</v>
      </c>
      <c r="S5" s="7"/>
      <c r="T5" s="7"/>
      <c r="U5" s="7"/>
      <c r="V5" s="7"/>
      <c r="W5" s="7"/>
      <c r="X5" s="7"/>
      <c r="Y5" s="7"/>
      <c r="Z5" s="7"/>
      <c r="AA5" s="7"/>
    </row>
    <row r="6" spans="1:27" ht="13.5">
      <c r="A6" s="9">
        <v>0.05364</v>
      </c>
      <c r="B6" s="9">
        <v>21.11111111111111</v>
      </c>
      <c r="C6" s="9">
        <v>6.5659052011974035</v>
      </c>
      <c r="D6" s="15">
        <v>9</v>
      </c>
      <c r="E6" s="9">
        <v>19</v>
      </c>
      <c r="F6" s="9">
        <v>16</v>
      </c>
      <c r="G6" s="9">
        <v>12</v>
      </c>
      <c r="H6" s="9">
        <v>12</v>
      </c>
      <c r="I6" s="9">
        <v>25</v>
      </c>
      <c r="J6" s="9">
        <v>28</v>
      </c>
      <c r="K6" s="9">
        <v>24</v>
      </c>
      <c r="L6" s="9">
        <v>29</v>
      </c>
      <c r="M6" s="9">
        <v>25</v>
      </c>
      <c r="N6" s="9"/>
      <c r="O6" s="9">
        <v>0.00618706988769188</v>
      </c>
      <c r="P6" s="9">
        <v>20.810749273827376</v>
      </c>
      <c r="Q6" s="16">
        <v>8.101851851851852E-05</v>
      </c>
      <c r="R6" s="11" t="s">
        <v>90</v>
      </c>
      <c r="S6" s="11" t="s">
        <v>99</v>
      </c>
      <c r="T6" s="11" t="s">
        <v>92</v>
      </c>
      <c r="U6" s="11" t="s">
        <v>93</v>
      </c>
      <c r="V6" s="11" t="s">
        <v>94</v>
      </c>
      <c r="W6" s="11" t="s">
        <v>105</v>
      </c>
      <c r="X6" s="11" t="s">
        <v>106</v>
      </c>
      <c r="Y6" s="11" t="s">
        <v>107</v>
      </c>
      <c r="Z6" s="11" t="s">
        <v>108</v>
      </c>
      <c r="AA6" s="11" t="s">
        <v>109</v>
      </c>
    </row>
    <row r="7" spans="1:27" ht="13.5">
      <c r="A7" s="9">
        <v>0.17166</v>
      </c>
      <c r="B7" s="9">
        <v>21.22222222222222</v>
      </c>
      <c r="C7" s="9">
        <v>5.868938953886336</v>
      </c>
      <c r="D7" s="15">
        <v>9</v>
      </c>
      <c r="E7" s="9">
        <v>20</v>
      </c>
      <c r="F7" s="9">
        <v>14</v>
      </c>
      <c r="G7" s="9">
        <v>26</v>
      </c>
      <c r="H7" s="9">
        <v>15</v>
      </c>
      <c r="I7" s="9">
        <v>14</v>
      </c>
      <c r="J7" s="9">
        <v>22</v>
      </c>
      <c r="K7" s="9">
        <v>24</v>
      </c>
      <c r="L7" s="9">
        <v>26</v>
      </c>
      <c r="M7" s="9">
        <v>30</v>
      </c>
      <c r="N7" s="9"/>
      <c r="O7" s="9">
        <v>0.00641186079295661</v>
      </c>
      <c r="P7" s="9">
        <v>20.810749273827376</v>
      </c>
      <c r="R7" s="14">
        <v>20.810749273827376</v>
      </c>
      <c r="S7" s="14">
        <v>0.6643174582191249</v>
      </c>
      <c r="T7" s="14">
        <v>3.133609394588396</v>
      </c>
      <c r="U7" s="14">
        <v>0</v>
      </c>
      <c r="V7" s="14">
        <v>1713.4175848089803</v>
      </c>
      <c r="W7" s="14">
        <v>1.0507255620065847</v>
      </c>
      <c r="X7" s="14">
        <v>1.3375357589382035</v>
      </c>
      <c r="Y7" s="14">
        <v>1.57407066903196</v>
      </c>
      <c r="Z7" s="14">
        <v>1.7915509935249718</v>
      </c>
      <c r="AA7" s="14">
        <v>2.0019261177539898</v>
      </c>
    </row>
    <row r="8" spans="1:16" ht="12.75">
      <c r="A8" s="9">
        <v>0.54932</v>
      </c>
      <c r="B8" s="9">
        <v>17.333333333333332</v>
      </c>
      <c r="C8" s="9">
        <v>6.819090848492928</v>
      </c>
      <c r="D8" s="15">
        <v>9</v>
      </c>
      <c r="E8" s="9">
        <v>14</v>
      </c>
      <c r="F8" s="9">
        <v>10</v>
      </c>
      <c r="G8" s="9">
        <v>7</v>
      </c>
      <c r="H8" s="9">
        <v>24</v>
      </c>
      <c r="I8" s="9">
        <v>23</v>
      </c>
      <c r="J8" s="9">
        <v>19</v>
      </c>
      <c r="K8" s="9">
        <v>28</v>
      </c>
      <c r="L8" s="9">
        <v>15</v>
      </c>
      <c r="M8" s="9">
        <v>16</v>
      </c>
      <c r="N8" s="9"/>
      <c r="O8" s="9">
        <v>0.006644818884305703</v>
      </c>
      <c r="P8" s="9">
        <v>20.810749273827376</v>
      </c>
    </row>
    <row r="9" spans="1:16" ht="12.75">
      <c r="A9" s="9">
        <v>1.7578099999999999</v>
      </c>
      <c r="B9" s="9">
        <v>17.1</v>
      </c>
      <c r="C9" s="9">
        <v>6.226288353960702</v>
      </c>
      <c r="D9" s="15">
        <v>10</v>
      </c>
      <c r="E9" s="9">
        <v>12</v>
      </c>
      <c r="F9" s="9">
        <v>18</v>
      </c>
      <c r="G9" s="9">
        <v>13</v>
      </c>
      <c r="H9" s="9">
        <v>23</v>
      </c>
      <c r="I9" s="9">
        <v>25</v>
      </c>
      <c r="J9" s="9">
        <v>6</v>
      </c>
      <c r="K9" s="9">
        <v>23</v>
      </c>
      <c r="L9" s="9">
        <v>12</v>
      </c>
      <c r="M9" s="9">
        <v>22</v>
      </c>
      <c r="N9" s="9">
        <v>17</v>
      </c>
      <c r="O9" s="9">
        <v>0.0068862408949564476</v>
      </c>
      <c r="P9" s="9">
        <v>20.810749273827376</v>
      </c>
    </row>
    <row r="10" spans="1:16" ht="13.5">
      <c r="A10" s="14">
        <v>5.625</v>
      </c>
      <c r="B10" s="14">
        <v>3.7777777777777777</v>
      </c>
      <c r="C10" s="14">
        <v>3.073181485764296</v>
      </c>
      <c r="D10" s="17">
        <v>9</v>
      </c>
      <c r="E10" s="14">
        <v>2</v>
      </c>
      <c r="F10" s="14">
        <v>2</v>
      </c>
      <c r="G10" s="14">
        <v>5</v>
      </c>
      <c r="H10" s="14">
        <v>3</v>
      </c>
      <c r="I10" s="14">
        <v>7</v>
      </c>
      <c r="J10" s="14">
        <v>8</v>
      </c>
      <c r="K10" s="14">
        <v>7</v>
      </c>
      <c r="L10" s="14">
        <v>0</v>
      </c>
      <c r="M10" s="14">
        <v>0</v>
      </c>
      <c r="N10" s="14"/>
      <c r="O10" s="9">
        <v>0.007136434339146834</v>
      </c>
      <c r="P10" s="9">
        <v>20.810749273827376</v>
      </c>
    </row>
    <row r="11" spans="15:16" ht="12.75">
      <c r="O11" s="9">
        <v>0.007395717903835576</v>
      </c>
      <c r="P11" s="9">
        <v>20.810749273827376</v>
      </c>
    </row>
    <row r="12" spans="15:16" ht="12.75">
      <c r="O12" s="9">
        <v>0.007664421854633515</v>
      </c>
      <c r="P12" s="9">
        <v>20.810749273827376</v>
      </c>
    </row>
    <row r="13" spans="15:16" ht="12.75">
      <c r="O13" s="9">
        <v>0.007942888456483489</v>
      </c>
      <c r="P13" s="9">
        <v>20.810749273827376</v>
      </c>
    </row>
    <row r="14" spans="15:16" ht="12.75">
      <c r="O14" s="9">
        <v>0.008231472409624477</v>
      </c>
      <c r="P14" s="9">
        <v>20.810749273827376</v>
      </c>
    </row>
    <row r="15" spans="15:16" ht="12.75">
      <c r="O15" s="9">
        <v>0.00853054130139538</v>
      </c>
      <c r="P15" s="9">
        <v>20.810749273827376</v>
      </c>
    </row>
    <row r="16" spans="15:16" ht="12.75">
      <c r="O16" s="9">
        <v>0.008840476074453875</v>
      </c>
      <c r="P16" s="9">
        <v>20.810749273827376</v>
      </c>
    </row>
    <row r="17" spans="15:16" ht="12.75">
      <c r="O17" s="9">
        <v>0.009161671512006793</v>
      </c>
      <c r="P17" s="9">
        <v>20.810749273827376</v>
      </c>
    </row>
    <row r="18" spans="15:16" ht="12.75">
      <c r="O18" s="9">
        <v>0.009494536740670047</v>
      </c>
      <c r="P18" s="9">
        <v>20.810749273827376</v>
      </c>
    </row>
    <row r="19" spans="15:16" ht="12.75">
      <c r="O19" s="9">
        <v>0.00983949575159867</v>
      </c>
      <c r="P19" s="9">
        <v>20.810749273827376</v>
      </c>
    </row>
    <row r="20" spans="15:16" ht="12.75">
      <c r="O20" s="9">
        <v>0.010196987940550729</v>
      </c>
      <c r="P20" s="9">
        <v>20.810749273827376</v>
      </c>
    </row>
    <row r="21" spans="15:16" ht="12.75">
      <c r="O21" s="9">
        <v>0.010567468667573039</v>
      </c>
      <c r="P21" s="9">
        <v>20.810749273827376</v>
      </c>
    </row>
    <row r="22" spans="15:16" ht="12.75">
      <c r="O22" s="9">
        <v>0.010951409837021602</v>
      </c>
      <c r="P22" s="9">
        <v>20.810749273827376</v>
      </c>
    </row>
    <row r="23" spans="15:16" ht="12.75">
      <c r="O23" s="9">
        <v>0.011349300498655542</v>
      </c>
      <c r="P23" s="9">
        <v>20.810749273827376</v>
      </c>
    </row>
    <row r="24" spans="15:16" ht="12.75">
      <c r="O24" s="9">
        <v>0.01176164747057022</v>
      </c>
      <c r="P24" s="9">
        <v>20.810749273827376</v>
      </c>
    </row>
    <row r="25" spans="15:16" ht="12.75">
      <c r="O25" s="9">
        <v>0.012188975984762974</v>
      </c>
      <c r="P25" s="9">
        <v>20.810749273827376</v>
      </c>
    </row>
    <row r="26" spans="15:16" ht="12.75">
      <c r="O26" s="9">
        <v>0.012631830356153805</v>
      </c>
      <c r="P26" s="9">
        <v>20.810749273827376</v>
      </c>
    </row>
    <row r="27" spans="15:16" ht="12.75">
      <c r="O27" s="9">
        <v>0.013090774675913155</v>
      </c>
      <c r="P27" s="9">
        <v>20.810749273827373</v>
      </c>
    </row>
    <row r="28" spans="15:16" ht="12.75">
      <c r="O28" s="9">
        <v>0.01356639352997994</v>
      </c>
      <c r="P28" s="9">
        <v>20.810749273827373</v>
      </c>
    </row>
    <row r="29" spans="15:16" ht="12.75">
      <c r="O29" s="9">
        <v>0.01405929274368503</v>
      </c>
      <c r="P29" s="9">
        <v>20.810749273827373</v>
      </c>
    </row>
    <row r="30" spans="15:16" ht="12.75">
      <c r="O30" s="9">
        <v>0.014570100153428677</v>
      </c>
      <c r="P30" s="9">
        <v>20.81074927382737</v>
      </c>
    </row>
    <row r="31" spans="15:16" ht="12.75">
      <c r="O31" s="9">
        <v>0.015099466406394806</v>
      </c>
      <c r="P31" s="9">
        <v>20.810749273827366</v>
      </c>
    </row>
    <row r="32" spans="15:16" ht="12.75">
      <c r="O32" s="9">
        <v>0.015648065789320816</v>
      </c>
      <c r="P32" s="9">
        <v>20.81074927382736</v>
      </c>
    </row>
    <row r="33" spans="15:16" ht="12.75">
      <c r="O33" s="9">
        <v>0.016216597087378565</v>
      </c>
      <c r="P33" s="9">
        <v>20.81074927382735</v>
      </c>
    </row>
    <row r="34" spans="15:16" ht="12.75">
      <c r="O34" s="9">
        <v>0.01680578447426052</v>
      </c>
      <c r="P34" s="9">
        <v>20.81074927382734</v>
      </c>
    </row>
    <row r="35" spans="15:16" ht="13.5">
      <c r="O35" s="9">
        <v>0.017416378434604855</v>
      </c>
      <c r="P35" s="9">
        <v>20.81074927382732</v>
      </c>
    </row>
    <row r="36" spans="1:16" ht="13.5">
      <c r="A36" s="18" t="s">
        <v>110</v>
      </c>
      <c r="B36" s="18"/>
      <c r="C36" s="7" t="s">
        <v>111</v>
      </c>
      <c r="D36" s="7"/>
      <c r="E36" s="7" t="s">
        <v>112</v>
      </c>
      <c r="F36" s="7"/>
      <c r="G36" s="7"/>
      <c r="H36" s="7" t="s">
        <v>113</v>
      </c>
      <c r="I36" s="7"/>
      <c r="J36" s="7"/>
      <c r="K36" s="7"/>
      <c r="L36" s="7"/>
      <c r="M36" s="7"/>
      <c r="N36" s="7"/>
      <c r="O36" s="9">
        <v>0.018049156719934435</v>
      </c>
      <c r="P36" s="9">
        <v>20.810749273827287</v>
      </c>
    </row>
    <row r="37" spans="1:16" ht="12.75">
      <c r="A37" s="11" t="s">
        <v>130</v>
      </c>
      <c r="B37" s="11" t="s">
        <v>115</v>
      </c>
      <c r="C37" s="5" t="s">
        <v>116</v>
      </c>
      <c r="D37" s="5" t="s">
        <v>117</v>
      </c>
      <c r="E37" s="5" t="s">
        <v>118</v>
      </c>
      <c r="F37" s="5" t="s">
        <v>119</v>
      </c>
      <c r="G37" s="5" t="s">
        <v>120</v>
      </c>
      <c r="H37" s="5" t="s">
        <v>121</v>
      </c>
      <c r="I37" s="5"/>
      <c r="J37" s="5"/>
      <c r="K37" s="5"/>
      <c r="L37" s="5"/>
      <c r="M37" s="5"/>
      <c r="N37" s="5"/>
      <c r="O37" s="9">
        <v>0.018704925339327327</v>
      </c>
      <c r="P37" s="9">
        <v>20.81074927382724</v>
      </c>
    </row>
    <row r="38" spans="1:16" ht="12.75">
      <c r="A38" s="9" t="s">
        <v>90</v>
      </c>
      <c r="B38" s="9">
        <v>20.810749273827376</v>
      </c>
      <c r="C38" s="9">
        <v>20.826138962060213</v>
      </c>
      <c r="D38" s="9">
        <v>20.829187393188477</v>
      </c>
      <c r="E38" s="9">
        <v>18.65385150909424</v>
      </c>
      <c r="F38" s="9">
        <v>23.090713500976562</v>
      </c>
      <c r="G38" s="9">
        <v>17.633315086364746</v>
      </c>
      <c r="H38" s="9">
        <v>23.543277740478516</v>
      </c>
      <c r="I38" s="9"/>
      <c r="J38" s="9"/>
      <c r="K38" s="9"/>
      <c r="L38" s="9"/>
      <c r="M38" s="9"/>
      <c r="N38" s="9"/>
      <c r="O38" s="9">
        <v>0.01938451958608072</v>
      </c>
      <c r="P38" s="9">
        <v>20.810749273827174</v>
      </c>
    </row>
    <row r="39" spans="1:16" ht="12.75">
      <c r="A39" s="9" t="s">
        <v>99</v>
      </c>
      <c r="B39" s="9">
        <v>0.6643174582191249</v>
      </c>
      <c r="C39" s="9">
        <v>0.6739791090949439</v>
      </c>
      <c r="D39" s="9">
        <v>0.6568758487701416</v>
      </c>
      <c r="E39" s="9">
        <v>0.3480590134859085</v>
      </c>
      <c r="F39" s="9">
        <v>1.1090912818908691</v>
      </c>
      <c r="G39" s="9">
        <v>0.18818103522062302</v>
      </c>
      <c r="H39" s="9">
        <v>1.3826510906219482</v>
      </c>
      <c r="I39" s="9"/>
      <c r="J39" s="9"/>
      <c r="K39" s="9"/>
      <c r="L39" s="9"/>
      <c r="M39" s="9"/>
      <c r="N39" s="9"/>
      <c r="O39" s="9">
        <v>0.02008880510167598</v>
      </c>
      <c r="P39" s="9">
        <v>20.81074927382707</v>
      </c>
    </row>
    <row r="40" spans="1:16" ht="12.75">
      <c r="A40" s="9" t="s">
        <v>92</v>
      </c>
      <c r="B40" s="9">
        <v>3.133609394588396</v>
      </c>
      <c r="C40" s="9">
        <v>3.1447337069548666</v>
      </c>
      <c r="D40" s="9">
        <v>3.1294264793395996</v>
      </c>
      <c r="E40" s="9">
        <v>2.2450246810913086</v>
      </c>
      <c r="F40" s="9">
        <v>4.1896092891693115</v>
      </c>
      <c r="G40" s="9">
        <v>1.909065306186676</v>
      </c>
      <c r="H40" s="9">
        <v>4.93548846244812</v>
      </c>
      <c r="I40" s="9"/>
      <c r="J40" s="9"/>
      <c r="K40" s="9"/>
      <c r="L40" s="9"/>
      <c r="M40" s="9"/>
      <c r="N40" s="9"/>
      <c r="O40" s="9">
        <v>0.02081867897840006</v>
      </c>
      <c r="P40" s="9">
        <v>20.81074927382691</v>
      </c>
    </row>
    <row r="41" spans="1:16" ht="12.75">
      <c r="A41" s="9" t="s">
        <v>93</v>
      </c>
      <c r="B41" s="9">
        <v>0</v>
      </c>
      <c r="C41" s="9" t="s">
        <v>122</v>
      </c>
      <c r="D41" s="9"/>
      <c r="E41" s="9"/>
      <c r="F41" s="9"/>
      <c r="G41" s="9"/>
      <c r="H41" s="9"/>
      <c r="I41" s="9"/>
      <c r="J41" s="9"/>
      <c r="K41" s="9"/>
      <c r="L41" s="9"/>
      <c r="M41" s="9"/>
      <c r="N41" s="9"/>
      <c r="O41" s="9">
        <v>0.02157507090202777</v>
      </c>
      <c r="P41" s="9">
        <v>20.810749273826676</v>
      </c>
    </row>
    <row r="42" spans="1:16" ht="12.75">
      <c r="A42" s="9" t="s">
        <v>105</v>
      </c>
      <c r="B42" s="9">
        <v>1.0507255620065847</v>
      </c>
      <c r="C42" s="9">
        <v>1.1122903744399082</v>
      </c>
      <c r="D42" s="9">
        <v>1.0607051849365234</v>
      </c>
      <c r="E42" s="9">
        <v>0.3875427395105362</v>
      </c>
      <c r="F42" s="9">
        <v>2.098936915397644</v>
      </c>
      <c r="G42" s="9">
        <v>0.18552494794130325</v>
      </c>
      <c r="H42" s="9">
        <v>3.491580843925476</v>
      </c>
      <c r="I42" s="9"/>
      <c r="J42" s="9"/>
      <c r="K42" s="9"/>
      <c r="L42" s="9"/>
      <c r="M42" s="9"/>
      <c r="N42" s="9"/>
      <c r="O42" s="9">
        <v>0.022358944336020422</v>
      </c>
      <c r="P42" s="9">
        <v>20.81074927382632</v>
      </c>
    </row>
    <row r="43" spans="1:16" ht="12.75">
      <c r="A43" s="9" t="s">
        <v>106</v>
      </c>
      <c r="B43" s="9">
        <v>1.3375357589382035</v>
      </c>
      <c r="C43" s="9">
        <v>1.389504811319057</v>
      </c>
      <c r="D43" s="9">
        <v>1.3395150899887085</v>
      </c>
      <c r="E43" s="9">
        <v>0.5869106352329254</v>
      </c>
      <c r="F43" s="9">
        <v>2.4079688787460327</v>
      </c>
      <c r="G43" s="9">
        <v>0.3142668902873993</v>
      </c>
      <c r="H43" s="9">
        <v>3.767577290534973</v>
      </c>
      <c r="I43" s="9"/>
      <c r="J43" s="9"/>
      <c r="K43" s="9"/>
      <c r="L43" s="9"/>
      <c r="M43" s="9"/>
      <c r="N43" s="9"/>
      <c r="O43" s="9">
        <v>0.023171297748749164</v>
      </c>
      <c r="P43" s="9">
        <v>20.810749273825795</v>
      </c>
    </row>
    <row r="44" spans="1:16" ht="12.75">
      <c r="A44" s="9" t="s">
        <v>107</v>
      </c>
      <c r="B44" s="9">
        <v>1.57407066903196</v>
      </c>
      <c r="C44" s="9">
        <v>1.618166081549134</v>
      </c>
      <c r="D44" s="9">
        <v>1.5706781148910522</v>
      </c>
      <c r="E44" s="9">
        <v>0.7645333409309387</v>
      </c>
      <c r="F44" s="9">
        <v>2.6500786542892456</v>
      </c>
      <c r="G44" s="9">
        <v>0.44849684834480286</v>
      </c>
      <c r="H44" s="9">
        <v>3.9790061712265015</v>
      </c>
      <c r="I44" s="9"/>
      <c r="J44" s="9"/>
      <c r="K44" s="9"/>
      <c r="L44" s="9"/>
      <c r="M44" s="9"/>
      <c r="N44" s="9"/>
      <c r="O44" s="9">
        <v>0.0240131658853063</v>
      </c>
      <c r="P44" s="9">
        <v>20.810749273825014</v>
      </c>
    </row>
    <row r="45" spans="1:16" ht="12.75">
      <c r="A45" s="9" t="s">
        <v>108</v>
      </c>
      <c r="B45" s="9">
        <v>1.7915509935249718</v>
      </c>
      <c r="C45" s="9">
        <v>1.8287923884345219</v>
      </c>
      <c r="D45" s="9">
        <v>1.7908300161361694</v>
      </c>
      <c r="E45" s="9">
        <v>0.9483388960361481</v>
      </c>
      <c r="F45" s="9">
        <v>2.876691222190857</v>
      </c>
      <c r="G45" s="9">
        <v>0.5950238704681396</v>
      </c>
      <c r="H45" s="9">
        <v>4.151902437210083</v>
      </c>
      <c r="I45" s="9"/>
      <c r="J45" s="9"/>
      <c r="K45" s="9"/>
      <c r="L45" s="9"/>
      <c r="M45" s="9"/>
      <c r="N45" s="9"/>
      <c r="O45" s="9">
        <v>0.024885621085524487</v>
      </c>
      <c r="P45" s="9">
        <v>20.810749273823856</v>
      </c>
    </row>
    <row r="46" spans="1:16" ht="13.5">
      <c r="A46" s="14" t="s">
        <v>109</v>
      </c>
      <c r="B46" s="14">
        <v>2.0019261177539898</v>
      </c>
      <c r="C46" s="14">
        <v>2.0330716549651697</v>
      </c>
      <c r="D46" s="14">
        <v>1.9903568029403687</v>
      </c>
      <c r="E46" s="14">
        <v>1.1414355039596558</v>
      </c>
      <c r="F46" s="14">
        <v>3.105314254760742</v>
      </c>
      <c r="G46" s="14">
        <v>0.7583590745925903</v>
      </c>
      <c r="H46" s="14">
        <v>4.296799421310425</v>
      </c>
      <c r="I46" s="14"/>
      <c r="J46" s="14"/>
      <c r="K46" s="14"/>
      <c r="L46" s="14"/>
      <c r="M46" s="14"/>
      <c r="N46" s="14"/>
      <c r="O46" s="9">
        <v>0.02578977464988272</v>
      </c>
      <c r="P46" s="9">
        <v>20.81074927382214</v>
      </c>
    </row>
    <row r="47" spans="15:16" ht="12.75">
      <c r="O47" s="9">
        <v>0.026726778255038896</v>
      </c>
      <c r="P47" s="9">
        <v>20.810749273819614</v>
      </c>
    </row>
    <row r="48" spans="15:16" ht="12.75">
      <c r="O48" s="9">
        <v>0.027697825420792053</v>
      </c>
      <c r="P48" s="9">
        <v>20.8107492738159</v>
      </c>
    </row>
    <row r="49" spans="15:16" ht="12.75">
      <c r="O49" s="9">
        <v>0.028704153030342787</v>
      </c>
      <c r="P49" s="9">
        <v>20.81074927381046</v>
      </c>
    </row>
    <row r="50" spans="15:16" ht="12.75">
      <c r="O50" s="9">
        <v>0.02974704290578837</v>
      </c>
      <c r="P50" s="9">
        <v>20.810749273802507</v>
      </c>
    </row>
    <row r="51" spans="15:16" ht="12.75">
      <c r="O51" s="9">
        <v>0.030827823440859308</v>
      </c>
      <c r="P51" s="9">
        <v>20.810749273790925</v>
      </c>
    </row>
    <row r="52" spans="15:16" ht="12.75">
      <c r="O52" s="9">
        <v>0.03194787129297711</v>
      </c>
      <c r="P52" s="9">
        <v>20.8107492737741</v>
      </c>
    </row>
    <row r="53" spans="15:16" ht="12.75">
      <c r="O53" s="9">
        <v>0.0331086131367885</v>
      </c>
      <c r="P53" s="9">
        <v>20.810749273749725</v>
      </c>
    </row>
    <row r="54" spans="15:16" ht="12.75">
      <c r="O54" s="9">
        <v>0.0343115274814097</v>
      </c>
      <c r="P54" s="9">
        <v>20.810749273714514</v>
      </c>
    </row>
    <row r="55" spans="15:16" ht="12.75">
      <c r="O55" s="9">
        <v>0.03555814655369548</v>
      </c>
      <c r="P55" s="9">
        <v>20.810749273663806</v>
      </c>
    </row>
    <row r="56" spans="1:16" ht="12.75">
      <c r="A56" t="s">
        <v>85</v>
      </c>
      <c r="B56" t="s">
        <v>123</v>
      </c>
      <c r="C56" t="s">
        <v>85</v>
      </c>
      <c r="D56" t="s">
        <v>98</v>
      </c>
      <c r="F56" t="s">
        <v>105</v>
      </c>
      <c r="G56" t="s">
        <v>85</v>
      </c>
      <c r="H56" t="s">
        <v>124</v>
      </c>
      <c r="O56" s="9">
        <v>0.03685005824993187</v>
      </c>
      <c r="P56" s="9">
        <v>20.810749273590986</v>
      </c>
    </row>
    <row r="57" spans="1:16" ht="12.75">
      <c r="A57">
        <v>0</v>
      </c>
      <c r="B57">
        <v>22</v>
      </c>
      <c r="C57">
        <v>0</v>
      </c>
      <c r="D57">
        <v>23</v>
      </c>
      <c r="E57">
        <v>0</v>
      </c>
      <c r="F57">
        <v>19.770211810136008</v>
      </c>
      <c r="O57" s="9">
        <v>0.03818890815843847</v>
      </c>
      <c r="P57" s="9">
        <v>20.810749273486703</v>
      </c>
    </row>
    <row r="58" spans="1:16" ht="12.75">
      <c r="A58">
        <v>0</v>
      </c>
      <c r="B58">
        <v>23</v>
      </c>
      <c r="C58">
        <v>0.05364</v>
      </c>
      <c r="D58">
        <v>21.11111111111111</v>
      </c>
      <c r="E58">
        <v>1.0507255620065847</v>
      </c>
      <c r="F58">
        <v>19.770211810136008</v>
      </c>
      <c r="O58" s="9">
        <v>0.03957640165565667</v>
      </c>
      <c r="P58" s="9">
        <v>20.810749273337805</v>
      </c>
    </row>
    <row r="59" spans="1:16" ht="12.75">
      <c r="A59">
        <v>0</v>
      </c>
      <c r="B59">
        <v>25</v>
      </c>
      <c r="C59">
        <v>0.17166</v>
      </c>
      <c r="D59">
        <v>21.22222222222222</v>
      </c>
      <c r="E59">
        <v>1.0507255620065847</v>
      </c>
      <c r="F59">
        <v>0</v>
      </c>
      <c r="O59" s="9">
        <v>0.041014306078393764</v>
      </c>
      <c r="P59" s="9">
        <v>20.81074927312582</v>
      </c>
    </row>
    <row r="60" spans="1:16" ht="12.75">
      <c r="A60">
        <v>0</v>
      </c>
      <c r="B60">
        <v>22</v>
      </c>
      <c r="C60">
        <v>0.54932</v>
      </c>
      <c r="D60">
        <v>17.333333333333332</v>
      </c>
      <c r="F60" t="s">
        <v>106</v>
      </c>
      <c r="O60" s="9">
        <v>0.0425044529749898</v>
      </c>
      <c r="P60" s="9">
        <v>20.81074927282487</v>
      </c>
    </row>
    <row r="61" spans="1:16" ht="12.75">
      <c r="A61">
        <v>0</v>
      </c>
      <c r="B61">
        <v>32</v>
      </c>
      <c r="C61">
        <v>1.7578099999999999</v>
      </c>
      <c r="D61">
        <v>17.1</v>
      </c>
      <c r="E61">
        <v>0</v>
      </c>
      <c r="F61">
        <v>18.72967434644464</v>
      </c>
      <c r="O61" s="9">
        <v>0.044048740438274704</v>
      </c>
      <c r="P61" s="9">
        <v>20.810749272398866</v>
      </c>
    </row>
    <row r="62" spans="1:16" ht="12.75">
      <c r="A62">
        <v>0</v>
      </c>
      <c r="B62">
        <v>18</v>
      </c>
      <c r="C62">
        <v>5.625</v>
      </c>
      <c r="D62">
        <v>3.7777777777777777</v>
      </c>
      <c r="E62">
        <v>1.3375357589382035</v>
      </c>
      <c r="F62">
        <v>18.72967434644464</v>
      </c>
      <c r="O62" s="9">
        <v>0.0456491355232872</v>
      </c>
      <c r="P62" s="9">
        <v>20.81074927179757</v>
      </c>
    </row>
    <row r="63" spans="1:16" ht="12.75">
      <c r="A63">
        <v>0</v>
      </c>
      <c r="B63">
        <v>22</v>
      </c>
      <c r="E63">
        <v>1.3375357589382035</v>
      </c>
      <c r="F63">
        <v>0</v>
      </c>
      <c r="O63" s="9">
        <v>0.047307676752835225</v>
      </c>
      <c r="P63" s="9">
        <v>20.81074927095129</v>
      </c>
    </row>
    <row r="64" spans="1:16" ht="12.75">
      <c r="A64">
        <v>0</v>
      </c>
      <c r="B64">
        <v>18</v>
      </c>
      <c r="F64" t="s">
        <v>107</v>
      </c>
      <c r="O64" s="9">
        <v>0.0490264767140893</v>
      </c>
      <c r="P64" s="9">
        <v>20.81074926976366</v>
      </c>
    </row>
    <row r="65" spans="1:16" ht="12.75">
      <c r="A65">
        <v>0</v>
      </c>
      <c r="B65">
        <v>25</v>
      </c>
      <c r="E65">
        <v>0</v>
      </c>
      <c r="F65">
        <v>17.68913688275327</v>
      </c>
      <c r="O65" s="9">
        <v>0.05080772474951624</v>
      </c>
      <c r="P65" s="9">
        <v>20.81074926810178</v>
      </c>
    </row>
    <row r="66" spans="1:16" ht="12.75">
      <c r="A66">
        <v>0</v>
      </c>
      <c r="B66">
        <v>23</v>
      </c>
      <c r="E66">
        <v>1.57407066903196</v>
      </c>
      <c r="F66">
        <v>17.68913688275327</v>
      </c>
      <c r="O66" s="9">
        <v>0.052653689745580906</v>
      </c>
      <c r="P66" s="9">
        <v>20.810749265782963</v>
      </c>
    </row>
    <row r="67" spans="1:16" ht="12.75">
      <c r="A67">
        <v>0.05364</v>
      </c>
      <c r="B67">
        <v>19</v>
      </c>
      <c r="E67">
        <v>1.57407066903196</v>
      </c>
      <c r="F67">
        <v>0</v>
      </c>
      <c r="O67" s="9">
        <v>0.05456672302276809</v>
      </c>
      <c r="P67" s="9">
        <v>20.810749262556847</v>
      </c>
    </row>
    <row r="68" spans="1:16" ht="12.75">
      <c r="A68">
        <v>0.05364</v>
      </c>
      <c r="B68">
        <v>16</v>
      </c>
      <c r="F68" t="s">
        <v>108</v>
      </c>
      <c r="O68" s="9">
        <v>0.05654926133060572</v>
      </c>
      <c r="P68" s="9">
        <v>20.810749258081334</v>
      </c>
    </row>
    <row r="69" spans="1:16" ht="12.75">
      <c r="A69">
        <v>0.05364</v>
      </c>
      <c r="B69">
        <v>12</v>
      </c>
      <c r="E69">
        <v>0</v>
      </c>
      <c r="F69">
        <v>16.648599419061902</v>
      </c>
      <c r="O69" s="9">
        <v>0.058603829951504365</v>
      </c>
      <c r="P69" s="9">
        <v>20.810749251890435</v>
      </c>
    </row>
    <row r="70" spans="1:16" ht="12.75">
      <c r="A70">
        <v>0.05364</v>
      </c>
      <c r="B70">
        <v>12</v>
      </c>
      <c r="E70">
        <v>1.7915509935249718</v>
      </c>
      <c r="F70">
        <v>16.648599419061902</v>
      </c>
      <c r="O70" s="9">
        <v>0.06073304591736659</v>
      </c>
      <c r="P70" s="9">
        <v>20.81074924335133</v>
      </c>
    </row>
    <row r="71" spans="1:16" ht="12.75">
      <c r="A71">
        <v>0.05364</v>
      </c>
      <c r="B71">
        <v>25</v>
      </c>
      <c r="E71">
        <v>1.7915509935249718</v>
      </c>
      <c r="F71">
        <v>0</v>
      </c>
      <c r="O71" s="9">
        <v>0.06293962134306334</v>
      </c>
      <c r="P71" s="9">
        <v>20.81074923160725</v>
      </c>
    </row>
    <row r="72" spans="1:16" ht="12.75">
      <c r="A72">
        <v>0.05364</v>
      </c>
      <c r="B72">
        <v>28</v>
      </c>
      <c r="F72" t="s">
        <v>109</v>
      </c>
      <c r="O72" s="9">
        <v>0.06522636688102341</v>
      </c>
      <c r="P72" s="9">
        <v>20.810749215501755</v>
      </c>
    </row>
    <row r="73" spans="1:16" ht="12.75">
      <c r="A73">
        <v>0.05364</v>
      </c>
      <c r="B73">
        <v>24</v>
      </c>
      <c r="E73">
        <v>0</v>
      </c>
      <c r="F73">
        <v>15.608061955370532</v>
      </c>
      <c r="O73" s="9">
        <v>0.06759619530133636</v>
      </c>
      <c r="P73" s="9">
        <v>20.810749193478713</v>
      </c>
    </row>
    <row r="74" spans="1:16" ht="12.75">
      <c r="A74">
        <v>0.05364</v>
      </c>
      <c r="B74">
        <v>29</v>
      </c>
      <c r="E74">
        <v>2.0019261177539898</v>
      </c>
      <c r="F74">
        <v>15.608061955370532</v>
      </c>
      <c r="O74" s="9">
        <v>0.07005212520192901</v>
      </c>
      <c r="P74" s="9">
        <v>20.810749163450566</v>
      </c>
    </row>
    <row r="75" spans="1:16" ht="12.75">
      <c r="A75">
        <v>0.05364</v>
      </c>
      <c r="B75">
        <v>25</v>
      </c>
      <c r="E75">
        <v>2.0019261177539898</v>
      </c>
      <c r="F75">
        <v>0</v>
      </c>
      <c r="O75" s="9">
        <v>0.07259728485354147</v>
      </c>
      <c r="P75" s="9">
        <v>20.8107491226254</v>
      </c>
    </row>
    <row r="76" spans="1:16" ht="12.75">
      <c r="A76">
        <v>0.17166</v>
      </c>
      <c r="B76">
        <v>20</v>
      </c>
      <c r="O76" s="9">
        <v>0.07523491618440026</v>
      </c>
      <c r="P76" s="9">
        <v>20.810749067280764</v>
      </c>
    </row>
    <row r="77" spans="1:16" ht="12.75">
      <c r="A77">
        <v>0.17166</v>
      </c>
      <c r="B77">
        <v>14</v>
      </c>
      <c r="O77" s="9">
        <v>0.07796837890966399</v>
      </c>
      <c r="P77" s="9">
        <v>20.810748992468774</v>
      </c>
    </row>
    <row r="78" spans="1:16" ht="12.75">
      <c r="A78">
        <v>0.17166</v>
      </c>
      <c r="B78">
        <v>26</v>
      </c>
      <c r="O78" s="9">
        <v>0.08080115481090167</v>
      </c>
      <c r="P78" s="9">
        <v>20.810748891632908</v>
      </c>
    </row>
    <row r="79" spans="1:16" ht="12.75">
      <c r="A79">
        <v>0.17166</v>
      </c>
      <c r="B79">
        <v>15</v>
      </c>
      <c r="O79" s="9">
        <v>0.0837368521710545</v>
      </c>
      <c r="P79" s="9">
        <v>20.810748756111778</v>
      </c>
    </row>
    <row r="80" spans="1:16" ht="12.75">
      <c r="A80">
        <v>0.17166</v>
      </c>
      <c r="B80">
        <v>14</v>
      </c>
      <c r="O80" s="9">
        <v>0.08677921037053046</v>
      </c>
      <c r="P80" s="9">
        <v>20.8107485744987</v>
      </c>
    </row>
    <row r="81" spans="1:16" ht="12.75">
      <c r="A81">
        <v>0.17166</v>
      </c>
      <c r="B81">
        <v>22</v>
      </c>
      <c r="O81" s="9">
        <v>0.08993210465028575</v>
      </c>
      <c r="P81" s="9">
        <v>20.810748331817937</v>
      </c>
    </row>
    <row r="82" spans="1:16" ht="12.75">
      <c r="A82">
        <v>0.17166</v>
      </c>
      <c r="B82">
        <v>24</v>
      </c>
      <c r="O82" s="9">
        <v>0.0931995510479604</v>
      </c>
      <c r="P82" s="9">
        <v>20.81074800846878</v>
      </c>
    </row>
    <row r="83" spans="1:16" ht="12.75">
      <c r="A83">
        <v>0.17166</v>
      </c>
      <c r="B83">
        <v>26</v>
      </c>
      <c r="O83" s="9">
        <v>0.0965857115133553</v>
      </c>
      <c r="P83" s="9">
        <v>20.810747578876732</v>
      </c>
    </row>
    <row r="84" spans="1:16" ht="12.75">
      <c r="A84">
        <v>0.17166</v>
      </c>
      <c r="B84">
        <v>30</v>
      </c>
      <c r="O84" s="9">
        <v>0.1000948992097666</v>
      </c>
      <c r="P84" s="9">
        <v>20.810747009776367</v>
      </c>
    </row>
    <row r="85" spans="1:16" ht="12.75">
      <c r="A85">
        <v>0.54932</v>
      </c>
      <c r="B85">
        <v>14</v>
      </c>
      <c r="O85" s="9">
        <v>0.10373158400793027</v>
      </c>
      <c r="P85" s="9">
        <v>20.81074625803299</v>
      </c>
    </row>
    <row r="86" spans="1:16" ht="12.75">
      <c r="A86">
        <v>0.54932</v>
      </c>
      <c r="B86">
        <v>10</v>
      </c>
      <c r="O86" s="9">
        <v>0.1075003981795746</v>
      </c>
      <c r="P86" s="9">
        <v>20.810745267888723</v>
      </c>
    </row>
    <row r="87" spans="1:16" ht="12.75">
      <c r="A87">
        <v>0.54932</v>
      </c>
      <c r="B87">
        <v>7</v>
      </c>
      <c r="O87" s="9">
        <v>0.11140614229783288</v>
      </c>
      <c r="P87" s="9">
        <v>20.810743967493238</v>
      </c>
    </row>
    <row r="88" spans="1:16" ht="12.75">
      <c r="A88">
        <v>0.54932</v>
      </c>
      <c r="B88">
        <v>24</v>
      </c>
      <c r="O88" s="9">
        <v>0.11545379135203221</v>
      </c>
      <c r="P88" s="9">
        <v>20.810742264548587</v>
      </c>
    </row>
    <row r="89" spans="1:16" ht="12.75">
      <c r="A89">
        <v>0.54932</v>
      </c>
      <c r="B89">
        <v>23</v>
      </c>
      <c r="O89" s="9">
        <v>0.11964850108464692</v>
      </c>
      <c r="P89" s="9">
        <v>20.81074004086132</v>
      </c>
    </row>
    <row r="90" spans="1:16" ht="12.75">
      <c r="A90">
        <v>0.54932</v>
      </c>
      <c r="B90">
        <v>19</v>
      </c>
      <c r="O90" s="9">
        <v>0.12399561455848865</v>
      </c>
      <c r="P90" s="9">
        <v>20.810737145551958</v>
      </c>
    </row>
    <row r="91" spans="1:16" ht="12.75">
      <c r="A91">
        <v>0.54932</v>
      </c>
      <c r="B91">
        <v>28</v>
      </c>
      <c r="O91" s="9">
        <v>0.12850066896249787</v>
      </c>
      <c r="P91" s="9">
        <v>20.810733386621237</v>
      </c>
    </row>
    <row r="92" spans="1:16" ht="12.75">
      <c r="A92">
        <v>0.54932</v>
      </c>
      <c r="B92">
        <v>15</v>
      </c>
      <c r="O92" s="9">
        <v>0.13316940266480606</v>
      </c>
      <c r="P92" s="9">
        <v>20.81072852051329</v>
      </c>
    </row>
    <row r="93" spans="1:16" ht="12.75">
      <c r="A93">
        <v>0.54932</v>
      </c>
      <c r="B93">
        <v>16</v>
      </c>
      <c r="O93" s="9">
        <v>0.13800776252205227</v>
      </c>
      <c r="P93" s="9">
        <v>20.810722239246818</v>
      </c>
    </row>
    <row r="94" spans="1:16" ht="12.75">
      <c r="A94">
        <v>1.7578099999999999</v>
      </c>
      <c r="B94">
        <v>12</v>
      </c>
      <c r="O94" s="9">
        <v>0.14302191145426438</v>
      </c>
      <c r="P94" s="9">
        <v>20.810714154605666</v>
      </c>
    </row>
    <row r="95" spans="1:16" ht="12.75">
      <c r="A95">
        <v>1.7578099999999999</v>
      </c>
      <c r="B95">
        <v>18</v>
      </c>
      <c r="O95" s="9">
        <v>0.148218236294954</v>
      </c>
      <c r="P95" s="9">
        <v>20.81070377878834</v>
      </c>
    </row>
    <row r="96" spans="1:16" ht="12.75">
      <c r="A96">
        <v>1.7578099999999999</v>
      </c>
      <c r="B96">
        <v>13</v>
      </c>
      <c r="O96" s="9">
        <v>0.15360335592642368</v>
      </c>
      <c r="P96" s="9">
        <v>20.810690500811308</v>
      </c>
    </row>
    <row r="97" spans="1:16" ht="12.75">
      <c r="A97">
        <v>1.7578099999999999</v>
      </c>
      <c r="B97">
        <v>23</v>
      </c>
      <c r="O97" s="9">
        <v>0.1591841297106491</v>
      </c>
      <c r="P97" s="9">
        <v>20.810673557842037</v>
      </c>
    </row>
    <row r="98" spans="1:16" ht="12.75">
      <c r="A98">
        <v>1.7578099999999999</v>
      </c>
      <c r="B98">
        <v>25</v>
      </c>
      <c r="O98" s="9">
        <v>0.16496766622647535</v>
      </c>
      <c r="P98" s="9">
        <v>20.810652000503932</v>
      </c>
    </row>
    <row r="99" spans="1:16" ht="12.75">
      <c r="A99">
        <v>1.7578099999999999</v>
      </c>
      <c r="B99">
        <v>6</v>
      </c>
      <c r="O99" s="9">
        <v>0.17096133232425614</v>
      </c>
      <c r="P99" s="9">
        <v>20.81062465104564</v>
      </c>
    </row>
    <row r="100" spans="1:16" ht="12.75">
      <c r="A100">
        <v>1.7578099999999999</v>
      </c>
      <c r="B100">
        <v>23</v>
      </c>
      <c r="O100" s="9">
        <v>0.17717276250946948</v>
      </c>
      <c r="P100" s="9">
        <v>20.810590053101418</v>
      </c>
    </row>
    <row r="101" spans="1:16" ht="12.75">
      <c r="A101">
        <v>1.7578099999999999</v>
      </c>
      <c r="B101">
        <v>12</v>
      </c>
      <c r="O101" s="9">
        <v>0.18360986866726242</v>
      </c>
      <c r="P101" s="9">
        <v>20.810546411586955</v>
      </c>
    </row>
    <row r="102" spans="1:16" ht="12.75">
      <c r="A102">
        <v>1.7578099999999999</v>
      </c>
      <c r="B102">
        <v>22</v>
      </c>
      <c r="O102" s="9">
        <v>0.19028085014031146</v>
      </c>
      <c r="P102" s="9">
        <v>20.810491521076585</v>
      </c>
    </row>
    <row r="103" spans="1:16" ht="12.75">
      <c r="A103">
        <v>1.7578099999999999</v>
      </c>
      <c r="B103">
        <v>17</v>
      </c>
      <c r="O103" s="9">
        <v>0.19719420417283554</v>
      </c>
      <c r="P103" s="9">
        <v>20.81042268079421</v>
      </c>
    </row>
    <row r="104" spans="1:16" ht="12.75">
      <c r="A104">
        <v>5.625</v>
      </c>
      <c r="B104">
        <v>2</v>
      </c>
      <c r="O104" s="9">
        <v>0.20435873673406482</v>
      </c>
      <c r="P104" s="9">
        <v>20.810336594122536</v>
      </c>
    </row>
    <row r="105" spans="1:16" ht="12.75">
      <c r="A105">
        <v>5.625</v>
      </c>
      <c r="B105">
        <v>2</v>
      </c>
      <c r="O105" s="9">
        <v>0.2117835737349516</v>
      </c>
      <c r="P105" s="9">
        <v>20.81022925029626</v>
      </c>
    </row>
    <row r="106" spans="1:16" ht="12.75">
      <c r="A106">
        <v>5.625</v>
      </c>
      <c r="B106">
        <v>5</v>
      </c>
      <c r="O106" s="9">
        <v>0.21947817265241099</v>
      </c>
      <c r="P106" s="9">
        <v>20.81009578569721</v>
      </c>
    </row>
    <row r="107" spans="1:16" ht="12.75">
      <c r="A107">
        <v>5.625</v>
      </c>
      <c r="B107">
        <v>3</v>
      </c>
      <c r="O107" s="9">
        <v>0.22745233457589775</v>
      </c>
      <c r="P107" s="9">
        <v>20.809930321918046</v>
      </c>
    </row>
    <row r="108" spans="1:16" ht="12.75">
      <c r="A108">
        <v>5.625</v>
      </c>
      <c r="B108">
        <v>7</v>
      </c>
      <c r="O108" s="9">
        <v>0.23571621669166393</v>
      </c>
      <c r="P108" s="9">
        <v>20.80972577751077</v>
      </c>
    </row>
    <row r="109" spans="1:16" ht="12.75">
      <c r="A109">
        <v>5.625</v>
      </c>
      <c r="B109">
        <v>8</v>
      </c>
      <c r="O109" s="9">
        <v>0.24428034522059888</v>
      </c>
      <c r="P109" s="9">
        <v>20.809473650094393</v>
      </c>
    </row>
    <row r="110" spans="1:16" ht="12.75">
      <c r="A110">
        <v>5.625</v>
      </c>
      <c r="B110">
        <v>7</v>
      </c>
      <c r="O110" s="9">
        <v>0.25315562882613196</v>
      </c>
      <c r="P110" s="9">
        <v>20.80916376527028</v>
      </c>
    </row>
    <row r="111" spans="1:16" ht="12.75">
      <c r="A111">
        <v>5.625</v>
      </c>
      <c r="B111">
        <v>0</v>
      </c>
      <c r="O111" s="9">
        <v>0.26235337250927593</v>
      </c>
      <c r="P111" s="9">
        <v>20.808783988594104</v>
      </c>
    </row>
    <row r="112" spans="1:16" ht="12.75">
      <c r="A112">
        <v>5.625</v>
      </c>
      <c r="B112">
        <v>0</v>
      </c>
      <c r="O112" s="9">
        <v>0.27188529200851014</v>
      </c>
      <c r="P112" s="9">
        <v>20.808319896690925</v>
      </c>
    </row>
    <row r="113" spans="15:16" ht="12.75">
      <c r="O113" s="9">
        <v>0.28176352872284577</v>
      </c>
      <c r="P113" s="9">
        <v>20.80775440348764</v>
      </c>
    </row>
    <row r="114" spans="15:16" ht="12.75">
      <c r="O114" s="9">
        <v>0.2920006651770813</v>
      </c>
      <c r="P114" s="9">
        <v>20.807067337489244</v>
      </c>
    </row>
    <row r="115" spans="15:16" ht="12.75">
      <c r="O115" s="9">
        <v>0.3026097410489471</v>
      </c>
      <c r="P115" s="9">
        <v>20.806234966057648</v>
      </c>
    </row>
    <row r="116" spans="15:16" ht="12.75">
      <c r="O116" s="9">
        <v>0.3136042697785547</v>
      </c>
      <c r="P116" s="9">
        <v>20.8052294627812</v>
      </c>
    </row>
    <row r="117" spans="15:16" ht="12.75">
      <c r="O117" s="9">
        <v>0.3249982557813061</v>
      </c>
      <c r="P117" s="9">
        <v>20.804018314267584</v>
      </c>
    </row>
    <row r="118" spans="15:16" ht="12.75">
      <c r="O118" s="9">
        <v>0.33680621228618923</v>
      </c>
      <c r="P118" s="9">
        <v>20.80256366307061</v>
      </c>
    </row>
    <row r="119" spans="15:16" ht="12.75">
      <c r="O119" s="9">
        <v>0.3490431798221809</v>
      </c>
      <c r="P119" s="9">
        <v>20.800821583991436</v>
      </c>
    </row>
    <row r="120" spans="15:16" ht="12.75">
      <c r="O120" s="9">
        <v>0.3617247453763044</v>
      </c>
      <c r="P120" s="9">
        <v>20.798741291695045</v>
      </c>
    </row>
    <row r="121" spans="15:16" ht="12.75">
      <c r="O121" s="9">
        <v>0.37486706224774474</v>
      </c>
      <c r="P121" s="9">
        <v>20.796264278470357</v>
      </c>
    </row>
    <row r="122" spans="15:16" ht="12.75">
      <c r="O122" s="9">
        <v>0.3884868706233111</v>
      </c>
      <c r="P122" s="9">
        <v>20.79332338205246</v>
      </c>
    </row>
    <row r="123" spans="15:16" ht="12.75">
      <c r="O123" s="9">
        <v>0.40260151890045454</v>
      </c>
      <c r="P123" s="9">
        <v>20.78984178473055</v>
      </c>
    </row>
    <row r="124" spans="15:16" ht="12.75">
      <c r="O124" s="9">
        <v>0.4172289857850011</v>
      </c>
      <c r="P124" s="9">
        <v>20.78573194649411</v>
      </c>
    </row>
    <row r="125" spans="15:16" ht="12.75">
      <c r="O125" s="9">
        <v>0.4323879031917486</v>
      </c>
      <c r="P125" s="9">
        <v>20.780894476726775</v>
      </c>
    </row>
    <row r="126" spans="15:16" ht="12.75">
      <c r="O126" s="9">
        <v>0.44809757997709543</v>
      </c>
      <c r="P126" s="9">
        <v>20.775216950940965</v>
      </c>
    </row>
    <row r="127" spans="15:16" ht="12.75">
      <c r="O127" s="9">
        <v>0.4643780265339329</v>
      </c>
      <c r="P127" s="9">
        <v>20.768572681248244</v>
      </c>
    </row>
    <row r="128" spans="15:16" ht="12.75">
      <c r="O128" s="9">
        <v>0.4812499802801276</v>
      </c>
      <c r="P128" s="9">
        <v>20.76081945166524</v>
      </c>
    </row>
    <row r="129" spans="15:16" ht="12.75">
      <c r="O129" s="9">
        <v>0.4987349320730612</v>
      </c>
      <c r="P129" s="9">
        <v>20.751798231938047</v>
      </c>
    </row>
    <row r="130" spans="15:16" ht="12.75">
      <c r="O130" s="9">
        <v>0.5168551535838725</v>
      </c>
      <c r="P130" s="9">
        <v>20.74133188629644</v>
      </c>
    </row>
    <row r="131" spans="15:16" ht="12.75">
      <c r="O131" s="9">
        <v>0.5356337256662711</v>
      </c>
      <c r="P131" s="9">
        <v>20.729223896378887</v>
      </c>
    </row>
    <row r="132" spans="15:16" ht="12.75">
      <c r="O132" s="9">
        <v>0.555094567756057</v>
      </c>
      <c r="P132" s="9">
        <v>20.71525712044769</v>
      </c>
    </row>
    <row r="133" spans="15:16" ht="12.75">
      <c r="O133" s="9">
        <v>0.5752624683387945</v>
      </c>
      <c r="P133" s="9">
        <v>20.699192613876193</v>
      </c>
    </row>
    <row r="134" spans="15:16" ht="12.75">
      <c r="O134" s="9">
        <v>0.5961631165244483</v>
      </c>
      <c r="P134" s="9">
        <v>20.680768538663862</v>
      </c>
    </row>
    <row r="135" spans="15:16" ht="12.75">
      <c r="O135" s="9">
        <v>0.6178231347692021</v>
      </c>
      <c r="P135" s="9">
        <v>20.659699192337662</v>
      </c>
    </row>
    <row r="136" spans="15:16" ht="12.75">
      <c r="O136" s="9">
        <v>0.6402701127861374</v>
      </c>
      <c r="P136" s="9">
        <v>20.635674188938214</v>
      </c>
    </row>
    <row r="137" spans="15:16" ht="12.75">
      <c r="O137" s="9">
        <v>0.6635326426879677</v>
      </c>
      <c r="P137" s="9">
        <v>20.608357826770842</v>
      </c>
    </row>
    <row r="138" spans="15:16" ht="12.75">
      <c r="O138" s="9">
        <v>0.6876403554065921</v>
      </c>
      <c r="P138" s="9">
        <v>20.577388679121935</v>
      </c>
    </row>
    <row r="139" spans="15:16" ht="12.75">
      <c r="O139" s="9">
        <v>0.7126239584358564</v>
      </c>
      <c r="P139" s="9">
        <v>20.542379445097783</v>
      </c>
    </row>
    <row r="140" spans="15:16" ht="12.75">
      <c r="O140" s="9">
        <v>0.7385152749455995</v>
      </c>
      <c r="P140" s="9">
        <v>20.502917098033322</v>
      </c>
    </row>
    <row r="141" spans="15:16" ht="12.75">
      <c r="O141" s="9">
        <v>0.7653472843168051</v>
      </c>
      <c r="P141" s="9">
        <v>20.458563368443354</v>
      </c>
    </row>
    <row r="142" spans="15:16" ht="12.75">
      <c r="O142" s="9">
        <v>0.7931541641494909</v>
      </c>
      <c r="P142" s="9">
        <v>20.408855597159814</v>
      </c>
    </row>
    <row r="143" spans="15:16" ht="12.75">
      <c r="O143" s="9">
        <v>0.8219713337968452</v>
      </c>
      <c r="P143" s="9">
        <v>20.353307992035088</v>
      </c>
    </row>
    <row r="144" spans="15:16" ht="12.75">
      <c r="O144" s="9">
        <v>0.8518354994810606</v>
      </c>
      <c r="P144" s="9">
        <v>20.291413318331855</v>
      </c>
    </row>
    <row r="145" spans="15:16" ht="12.75">
      <c r="O145" s="9">
        <v>0.8827847010483336</v>
      </c>
      <c r="P145" s="9">
        <v>20.222645048619658</v>
      </c>
    </row>
    <row r="146" spans="15:16" ht="12.75">
      <c r="O146" s="9">
        <v>0.9148583604225837</v>
      </c>
      <c r="P146" s="9">
        <v>20.146459992637784</v>
      </c>
    </row>
    <row r="147" spans="15:16" ht="12.75">
      <c r="O147" s="9">
        <v>0.948097331819611</v>
      </c>
      <c r="P147" s="9">
        <v>20.06230142116889</v>
      </c>
    </row>
    <row r="148" spans="15:16" ht="12.75">
      <c r="O148" s="9">
        <v>0.9825439537856532</v>
      </c>
      <c r="P148" s="9">
        <v>19.969602690534543</v>
      </c>
    </row>
    <row r="149" spans="15:16" ht="12.75">
      <c r="O149" s="9">
        <v>1.0182421031266264</v>
      </c>
      <c r="P149" s="9">
        <v>19.86779136593949</v>
      </c>
    </row>
    <row r="150" spans="15:16" ht="12.75">
      <c r="O150" s="9">
        <v>1.0552372507967438</v>
      </c>
      <c r="P150" s="9">
        <v>19.75629383265781</v>
      </c>
    </row>
    <row r="151" spans="15:16" ht="12.75">
      <c r="O151" s="9">
        <v>1.093576519817698</v>
      </c>
      <c r="P151" s="9">
        <v>19.634540374105413</v>
      </c>
    </row>
    <row r="152" spans="15:16" ht="12.75">
      <c r="O152" s="9">
        <v>1.1333087453021884</v>
      </c>
      <c r="P152" s="9">
        <v>19.5019706853477</v>
      </c>
    </row>
    <row r="153" spans="15:16" ht="12.75">
      <c r="O153" s="9">
        <v>1.1744845366582406</v>
      </c>
      <c r="P153" s="9">
        <v>19.35803977974882</v>
      </c>
    </row>
    <row r="154" spans="15:16" ht="12.75">
      <c r="O154" s="9">
        <v>1.2171563420535607</v>
      </c>
      <c r="P154" s="9">
        <v>19.202224235506577</v>
      </c>
    </row>
    <row r="155" spans="15:16" ht="12.75">
      <c r="O155" s="9">
        <v>1.2613785152220292</v>
      </c>
      <c r="P155" s="9">
        <v>19.03402871798871</v>
      </c>
    </row>
    <row r="156" spans="15:16" ht="12.75">
      <c r="O156" s="9">
        <v>1.3072073846974344</v>
      </c>
      <c r="P156" s="9">
        <v>18.85299270336182</v>
      </c>
    </row>
    <row r="157" spans="15:16" ht="12.75">
      <c r="O157" s="9">
        <v>1.354701325562631</v>
      </c>
      <c r="P157" s="9">
        <v>18.658697319268178</v>
      </c>
    </row>
    <row r="158" spans="15:16" ht="12.75">
      <c r="O158" s="9">
        <v>1.4039208338055156</v>
      </c>
      <c r="P158" s="9">
        <v>18.450772209546678</v>
      </c>
    </row>
    <row r="159" spans="15:16" ht="12.75">
      <c r="O159" s="9">
        <v>1.4549286033765312</v>
      </c>
      <c r="P159" s="9">
        <v>18.228902322496864</v>
      </c>
    </row>
    <row r="160" spans="15:16" ht="12.75">
      <c r="O160" s="9">
        <v>1.5077896060458527</v>
      </c>
      <c r="P160" s="9">
        <v>17.992834516223198</v>
      </c>
    </row>
    <row r="161" spans="15:16" ht="12.75">
      <c r="O161" s="9">
        <v>1.5625711741619743</v>
      </c>
      <c r="P161" s="9">
        <v>17.742383870421367</v>
      </c>
    </row>
    <row r="162" spans="15:16" ht="12.75">
      <c r="O162" s="9">
        <v>1.619343086417111</v>
      </c>
      <c r="P162" s="9">
        <v>17.477439591801225</v>
      </c>
    </row>
    <row r="163" spans="15:16" ht="12.75">
      <c r="O163" s="9">
        <v>1.6781776567286615</v>
      </c>
      <c r="P163" s="9">
        <v>17.197970400363687</v>
      </c>
    </row>
    <row r="164" spans="15:16" ht="12.75">
      <c r="O164" s="9">
        <v>1.739149826349944</v>
      </c>
      <c r="P164" s="9">
        <v>16.90402928609613</v>
      </c>
    </row>
    <row r="165" spans="15:16" ht="12.75">
      <c r="O165" s="9">
        <v>1.802337259327535</v>
      </c>
      <c r="P165" s="9">
        <v>16.59575753040341</v>
      </c>
    </row>
    <row r="166" spans="15:16" ht="12.75">
      <c r="O166" s="9">
        <v>1.8678204414267972</v>
      </c>
      <c r="P166" s="9">
        <v>16.273387893769588</v>
      </c>
    </row>
    <row r="167" spans="15:16" ht="12.75">
      <c r="O167" s="9">
        <v>1.9356827826516079</v>
      </c>
      <c r="P167" s="9">
        <v>15.937246880705334</v>
      </c>
    </row>
    <row r="168" spans="15:16" ht="12.75">
      <c r="O168" s="9">
        <v>2.006010723488871</v>
      </c>
      <c r="P168" s="9">
        <v>15.587756004868497</v>
      </c>
    </row>
    <row r="169" spans="15:16" ht="12.75">
      <c r="O169" s="9">
        <v>2.0788938450131442</v>
      </c>
      <c r="P169" s="9">
        <v>15.22543199117378</v>
      </c>
    </row>
    <row r="170" spans="15:16" ht="12.75">
      <c r="O170" s="9">
        <v>2.154424982991628</v>
      </c>
      <c r="P170" s="9">
        <v>14.850885867492163</v>
      </c>
    </row>
    <row r="171" spans="15:16" ht="12.75">
      <c r="O171" s="9">
        <v>2.2327003461348602</v>
      </c>
      <c r="P171" s="9">
        <v>14.464820915881248</v>
      </c>
    </row>
    <row r="172" spans="15:16" ht="12.75">
      <c r="O172" s="9">
        <v>2.3138196386437353</v>
      </c>
      <c r="P172" s="9">
        <v>14.068029471830423</v>
      </c>
    </row>
    <row r="173" spans="15:16" ht="12.75">
      <c r="O173" s="9">
        <v>2.397886187208951</v>
      </c>
      <c r="P173" s="9">
        <v>13.66138857935021</v>
      </c>
    </row>
    <row r="174" spans="15:16" ht="12.75">
      <c r="O174" s="9">
        <v>2.4850070726246445</v>
      </c>
      <c r="P174" s="9">
        <v>13.245854529450305</v>
      </c>
    </row>
    <row r="175" spans="15:16" ht="12.75">
      <c r="O175" s="9">
        <v>2.575293266183861</v>
      </c>
      <c r="P175" s="9">
        <v>12.822456329177378</v>
      </c>
    </row>
    <row r="176" spans="15:16" ht="12.75">
      <c r="O176" s="9">
        <v>2.668859771029598</v>
      </c>
      <c r="P176" s="9">
        <v>12.392288167454641</v>
      </c>
    </row>
    <row r="177" spans="15:16" ht="12.75">
      <c r="O177" s="9">
        <v>2.765825768641461</v>
      </c>
      <c r="P177" s="9">
        <v>11.956500962015255</v>
      </c>
    </row>
    <row r="178" spans="15:16" ht="12.75">
      <c r="O178" s="9">
        <v>2.8663147706445358</v>
      </c>
      <c r="P178" s="9">
        <v>11.516293088302886</v>
      </c>
    </row>
    <row r="179" spans="15:16" ht="12.75">
      <c r="O179" s="9">
        <v>2.9704547761338254</v>
      </c>
      <c r="P179" s="9">
        <v>11.072900405907413</v>
      </c>
    </row>
    <row r="180" spans="15:16" ht="12.75">
      <c r="O180" s="9">
        <v>3.0783784347146668</v>
      </c>
      <c r="P180" s="9">
        <v>10.627585710536065</v>
      </c>
    </row>
    <row r="181" spans="15:16" ht="12.75">
      <c r="O181" s="9">
        <v>3.1902232154667853</v>
      </c>
      <c r="P181" s="9">
        <v>10.181628658299735</v>
      </c>
    </row>
    <row r="182" spans="15:16" ht="12.75">
      <c r="O182" s="9">
        <v>3.3061315820472164</v>
      </c>
      <c r="P182" s="9">
        <v>9.736318392139992</v>
      </c>
    </row>
    <row r="183" spans="15:16" ht="12.75">
      <c r="O183" s="9">
        <v>3.4262511741551305</v>
      </c>
      <c r="P183" s="9">
        <v>9.2929345200933</v>
      </c>
    </row>
    <row r="184" spans="15:16" ht="12.75">
      <c r="O184" s="9">
        <v>3.550734995589706</v>
      </c>
      <c r="P184" s="9">
        <v>8.852739763768547</v>
      </c>
    </row>
    <row r="185" spans="15:16" ht="12.75">
      <c r="O185" s="9">
        <v>3.679741609140588</v>
      </c>
      <c r="P185" s="9">
        <v>8.416969871513574</v>
      </c>
    </row>
    <row r="186" spans="15:16" ht="12.75">
      <c r="O186" s="9">
        <v>3.8134353385591817</v>
      </c>
      <c r="P186" s="9">
        <v>7.986823072132511</v>
      </c>
    </row>
    <row r="187" spans="15:16" ht="12.75">
      <c r="O187" s="9">
        <v>3.9519864778680382</v>
      </c>
      <c r="P187" s="9">
        <v>7.563450103526566</v>
      </c>
    </row>
    <row r="188" spans="15:16" ht="12.75">
      <c r="O188" s="9">
        <v>4.095571508274951</v>
      </c>
      <c r="P188" s="9">
        <v>7.147944944220445</v>
      </c>
    </row>
    <row r="189" spans="15:16" ht="12.75">
      <c r="O189" s="9">
        <v>4.2443733229680465</v>
      </c>
      <c r="P189" s="9">
        <v>6.741336363295202</v>
      </c>
    </row>
    <row r="190" spans="15:16" ht="12.75">
      <c r="O190" s="9">
        <v>4.398581460078227</v>
      </c>
      <c r="P190" s="9">
        <v>6.344580389546831</v>
      </c>
    </row>
    <row r="191" spans="15:16" ht="12.75">
      <c r="O191" s="9">
        <v>4.558392344105675</v>
      </c>
      <c r="P191" s="9">
        <v>5.958553784102891</v>
      </c>
    </row>
    <row r="192" spans="15:16" ht="12.75">
      <c r="O192" s="9">
        <v>4.724009536117966</v>
      </c>
      <c r="P192" s="9">
        <v>5.584048582674864</v>
      </c>
    </row>
    <row r="193" spans="15:16" ht="12.75">
      <c r="O193" s="9">
        <v>4.895643993038465</v>
      </c>
      <c r="P193" s="9">
        <v>5.221767754550557</v>
      </c>
    </row>
    <row r="194" spans="15:16" ht="12.75">
      <c r="O194" s="9">
        <v>5.073514336355292</v>
      </c>
      <c r="P194" s="9">
        <v>4.872322005802946</v>
      </c>
    </row>
    <row r="195" spans="15:16" ht="12.75">
      <c r="O195" s="9">
        <v>5.257847130593108</v>
      </c>
      <c r="P195" s="9">
        <v>4.536227734477453</v>
      </c>
    </row>
    <row r="196" spans="15:16" ht="12.75">
      <c r="O196" s="9">
        <v>5.448877171902454</v>
      </c>
      <c r="P196" s="9">
        <v>4.213906126176056</v>
      </c>
    </row>
    <row r="197" spans="15:16" ht="12.75">
      <c r="O197" s="9">
        <v>5.646847787134217</v>
      </c>
      <c r="P197" s="9">
        <v>3.9056833599173366</v>
      </c>
    </row>
    <row r="198" spans="15:16" ht="12.75">
      <c r="O198" s="9">
        <v>5.852011143780182</v>
      </c>
      <c r="P198" s="9">
        <v>3.6117918768160955</v>
      </c>
    </row>
    <row r="199" spans="15:16" ht="12.75">
      <c r="O199" s="9">
        <v>6.064628571174457</v>
      </c>
      <c r="P199" s="9">
        <v>3.3323726483470217</v>
      </c>
    </row>
    <row r="200" spans="15:16" ht="12.75">
      <c r="O200" s="9">
        <v>6.2849708933649095</v>
      </c>
      <c r="P200" s="9">
        <v>3.067478367035527</v>
      </c>
    </row>
    <row r="201" spans="15:16" ht="12.75">
      <c r="O201" s="9">
        <v>6.513318774078607</v>
      </c>
      <c r="P201" s="9">
        <v>2.817077470593805</v>
      </c>
    </row>
    <row r="202" spans="15:16" ht="13.5">
      <c r="O202" s="14">
        <v>6.749963074220672</v>
      </c>
      <c r="P202" s="14">
        <v>2.58105890096839</v>
      </c>
    </row>
  </sheetData>
  <sheetProtection selectLockedCells="1" selectUnlockedCells="1"/>
  <mergeCells count="2">
    <mergeCell ref="R1:V1"/>
    <mergeCell ref="R5:AA5"/>
  </mergeCells>
  <printOptions horizontalCentered="1" verticalCentered="1"/>
  <pageMargins left="0.7479166666666667" right="0.7479166666666667" top="0.9847222222222223" bottom="0.9847222222222223" header="0.49236111111111114" footer="0.49236111111111114"/>
  <pageSetup fitToHeight="1" fitToWidth="1" horizontalDpi="300" verticalDpi="300" orientation="portrait" paperSize="9"/>
  <headerFooter alignWithMargins="0">
    <oddHeader>&amp;C&amp;A</oddHeader>
    <oddFooter>&amp;CPage &amp;P&amp;R&amp;D</oddFooter>
  </headerFooter>
  <drawing r:id="rId1"/>
</worksheet>
</file>

<file path=xl/worksheets/sheet9.xml><?xml version="1.0" encoding="utf-8"?>
<worksheet xmlns="http://schemas.openxmlformats.org/spreadsheetml/2006/main" xmlns:r="http://schemas.openxmlformats.org/officeDocument/2006/relationships">
  <sheetPr codeName="Feuil2"/>
  <dimension ref="A1:R202"/>
  <sheetViews>
    <sheetView workbookViewId="0" topLeftCell="A1">
      <selection activeCell="K1" sqref="K1"/>
    </sheetView>
  </sheetViews>
  <sheetFormatPr defaultColWidth="11.421875" defaultRowHeight="12.75"/>
  <cols>
    <col min="1" max="1" width="14.7109375" style="0" customWidth="1"/>
    <col min="2" max="12" width="12.7109375" style="0" customWidth="1"/>
    <col min="14" max="18" width="12.7109375" style="0" customWidth="1"/>
  </cols>
  <sheetData>
    <row r="1" spans="1:18" ht="12.75">
      <c r="A1" t="s">
        <v>139</v>
      </c>
      <c r="K1" s="5" t="s">
        <v>85</v>
      </c>
      <c r="L1" s="5" t="s">
        <v>140</v>
      </c>
      <c r="N1" s="7" t="s">
        <v>141</v>
      </c>
      <c r="O1" s="7"/>
      <c r="P1" s="7"/>
      <c r="Q1" s="7"/>
      <c r="R1" s="7"/>
    </row>
    <row r="2" spans="1:18" ht="12.75">
      <c r="A2" s="8">
        <v>37688.63590277778</v>
      </c>
      <c r="B2" t="s">
        <v>142</v>
      </c>
      <c r="K2" s="9">
        <v>0</v>
      </c>
      <c r="L2" s="9">
        <v>271.6666564941406</v>
      </c>
      <c r="N2" s="11" t="s">
        <v>143</v>
      </c>
      <c r="O2" s="11" t="s">
        <v>144</v>
      </c>
      <c r="P2" s="11" t="s">
        <v>145</v>
      </c>
      <c r="Q2" s="11" t="s">
        <v>146</v>
      </c>
      <c r="R2" s="11" t="s">
        <v>147</v>
      </c>
    </row>
    <row r="3" spans="1:18" ht="13.5">
      <c r="A3" t="s">
        <v>148</v>
      </c>
      <c r="B3" t="s">
        <v>129</v>
      </c>
      <c r="K3" s="9">
        <v>0.00839999970048666</v>
      </c>
      <c r="L3" s="9">
        <v>271.6648135485992</v>
      </c>
      <c r="N3" s="9">
        <v>271.6666564941406</v>
      </c>
      <c r="O3" s="9">
        <v>2.9000000953674316</v>
      </c>
      <c r="P3" s="9">
        <v>0.508777379989624</v>
      </c>
      <c r="Q3" s="9">
        <v>0</v>
      </c>
      <c r="R3" s="9">
        <v>29038.48815536051</v>
      </c>
    </row>
    <row r="4" spans="1:18" ht="13.5">
      <c r="A4" s="5" t="s">
        <v>85</v>
      </c>
      <c r="B4" s="5" t="s">
        <v>149</v>
      </c>
      <c r="C4" s="5" t="s">
        <v>150</v>
      </c>
      <c r="D4" s="5" t="s">
        <v>151</v>
      </c>
      <c r="E4" s="5"/>
      <c r="F4" s="5"/>
      <c r="G4" s="5"/>
      <c r="H4" s="5"/>
      <c r="I4" s="5"/>
      <c r="J4" s="5"/>
      <c r="K4" s="9">
        <v>0.01679999940097332</v>
      </c>
      <c r="L4" s="9">
        <v>271.6529008645174</v>
      </c>
      <c r="N4" s="14" t="s">
        <v>152</v>
      </c>
      <c r="O4" s="14" t="s">
        <v>152</v>
      </c>
      <c r="P4" s="14" t="s">
        <v>152</v>
      </c>
      <c r="Q4" s="14" t="s">
        <v>153</v>
      </c>
      <c r="R4" s="14"/>
    </row>
    <row r="5" spans="1:12" ht="12.75">
      <c r="A5" s="9">
        <v>0</v>
      </c>
      <c r="B5" s="9">
        <v>271.6666666666667</v>
      </c>
      <c r="C5" s="9">
        <v>16.623276853055575</v>
      </c>
      <c r="D5" s="15">
        <v>3</v>
      </c>
      <c r="E5" s="9">
        <v>287</v>
      </c>
      <c r="F5" s="9">
        <v>274</v>
      </c>
      <c r="G5" s="9">
        <v>254</v>
      </c>
      <c r="H5" s="9"/>
      <c r="I5" s="9"/>
      <c r="J5" s="9"/>
      <c r="K5" s="9">
        <v>0.025199998170137405</v>
      </c>
      <c r="L5" s="9">
        <v>271.62208103549216</v>
      </c>
    </row>
    <row r="6" spans="1:12" ht="12.75">
      <c r="A6" s="9">
        <v>0.11</v>
      </c>
      <c r="B6" s="9">
        <v>241.33333333333334</v>
      </c>
      <c r="C6" s="9">
        <v>8.621678104251709</v>
      </c>
      <c r="D6" s="15">
        <v>3</v>
      </c>
      <c r="E6" s="9">
        <v>243</v>
      </c>
      <c r="F6" s="9">
        <v>249</v>
      </c>
      <c r="G6" s="9">
        <v>232</v>
      </c>
      <c r="H6" s="9"/>
      <c r="I6" s="9"/>
      <c r="J6" s="9"/>
      <c r="K6" s="9">
        <v>0.03359999880194664</v>
      </c>
      <c r="L6" s="9">
        <v>271.5640144333712</v>
      </c>
    </row>
    <row r="7" spans="1:12" ht="12.75">
      <c r="A7" s="9">
        <v>0.16</v>
      </c>
      <c r="B7" s="9">
        <v>280.3333333333333</v>
      </c>
      <c r="C7" s="9">
        <v>25.890796305508516</v>
      </c>
      <c r="D7" s="15">
        <v>3</v>
      </c>
      <c r="E7" s="9">
        <v>290</v>
      </c>
      <c r="F7" s="9">
        <v>300</v>
      </c>
      <c r="G7" s="9">
        <v>251</v>
      </c>
      <c r="H7" s="9"/>
      <c r="I7" s="9"/>
      <c r="J7" s="9"/>
      <c r="K7" s="9">
        <v>0.041999999433755875</v>
      </c>
      <c r="L7" s="9">
        <v>271.4706749656631</v>
      </c>
    </row>
    <row r="8" spans="1:12" ht="12.75">
      <c r="A8" s="9">
        <v>0.18</v>
      </c>
      <c r="B8" s="9">
        <v>232.33333333333334</v>
      </c>
      <c r="C8" s="9">
        <v>11.547005383792516</v>
      </c>
      <c r="D8" s="15">
        <v>3</v>
      </c>
      <c r="E8" s="9">
        <v>239</v>
      </c>
      <c r="F8" s="9">
        <v>239</v>
      </c>
      <c r="G8" s="9">
        <v>219</v>
      </c>
      <c r="H8" s="9"/>
      <c r="I8" s="9"/>
      <c r="J8" s="9"/>
      <c r="K8" s="9">
        <v>0.05040000006556511</v>
      </c>
      <c r="L8" s="9">
        <v>271.334285946756</v>
      </c>
    </row>
    <row r="9" spans="1:12" ht="12.75">
      <c r="A9" s="9">
        <v>0.25</v>
      </c>
      <c r="B9" s="9">
        <v>232.66666666666666</v>
      </c>
      <c r="C9" s="9">
        <v>19.857828011475306</v>
      </c>
      <c r="D9" s="15">
        <v>3</v>
      </c>
      <c r="E9" s="9">
        <v>237</v>
      </c>
      <c r="F9" s="9">
        <v>250</v>
      </c>
      <c r="G9" s="9">
        <v>211</v>
      </c>
      <c r="H9" s="9"/>
      <c r="I9" s="9"/>
      <c r="J9" s="9"/>
      <c r="K9" s="9">
        <v>0.058800000697374344</v>
      </c>
      <c r="L9" s="9">
        <v>271.1472960793744</v>
      </c>
    </row>
    <row r="10" spans="1:12" ht="12.75">
      <c r="A10" s="9">
        <v>0.29</v>
      </c>
      <c r="B10" s="9">
        <v>206.33333333333334</v>
      </c>
      <c r="C10" s="9">
        <v>4.041451884327381</v>
      </c>
      <c r="D10" s="15">
        <v>3</v>
      </c>
      <c r="E10" s="9">
        <v>207</v>
      </c>
      <c r="F10" s="9">
        <v>202</v>
      </c>
      <c r="G10" s="9">
        <v>210</v>
      </c>
      <c r="H10" s="9"/>
      <c r="I10" s="9"/>
      <c r="J10" s="9"/>
      <c r="K10" s="9">
        <v>0.06719999760389328</v>
      </c>
      <c r="L10" s="9">
        <v>270.90237565369114</v>
      </c>
    </row>
    <row r="11" spans="1:12" ht="12.75">
      <c r="A11" s="9">
        <v>0.32</v>
      </c>
      <c r="B11" s="9">
        <v>164</v>
      </c>
      <c r="C11" s="9">
        <v>11.532562594670797</v>
      </c>
      <c r="D11" s="15">
        <v>3</v>
      </c>
      <c r="E11" s="9">
        <v>177</v>
      </c>
      <c r="F11" s="9">
        <v>160</v>
      </c>
      <c r="G11" s="9">
        <v>155</v>
      </c>
      <c r="H11" s="9"/>
      <c r="I11" s="9"/>
      <c r="J11" s="9"/>
      <c r="K11" s="9">
        <v>0.07559999823570251</v>
      </c>
      <c r="L11" s="9">
        <v>270.5924243880578</v>
      </c>
    </row>
    <row r="12" spans="1:12" ht="12.75">
      <c r="A12" s="9">
        <v>0.47</v>
      </c>
      <c r="B12" s="9">
        <v>126.66666666666667</v>
      </c>
      <c r="C12" s="9">
        <v>5.8594652770823155</v>
      </c>
      <c r="D12" s="15">
        <v>3</v>
      </c>
      <c r="E12" s="9">
        <v>129</v>
      </c>
      <c r="F12" s="9">
        <v>131</v>
      </c>
      <c r="G12" s="9">
        <v>120</v>
      </c>
      <c r="H12" s="9"/>
      <c r="I12" s="9"/>
      <c r="J12" s="9"/>
      <c r="K12" s="9">
        <v>0.08399999886751175</v>
      </c>
      <c r="L12" s="9">
        <v>270.21058869529855</v>
      </c>
    </row>
    <row r="13" spans="1:12" ht="12.75">
      <c r="A13" s="9">
        <v>0.6</v>
      </c>
      <c r="B13" s="9">
        <v>67.63333333333334</v>
      </c>
      <c r="C13" s="9">
        <v>11.460511914104575</v>
      </c>
      <c r="D13" s="15">
        <v>3</v>
      </c>
      <c r="E13" s="9">
        <v>57.2</v>
      </c>
      <c r="F13" s="9">
        <v>65.8</v>
      </c>
      <c r="G13" s="9">
        <v>79.9</v>
      </c>
      <c r="H13" s="9"/>
      <c r="I13" s="9"/>
      <c r="J13" s="9"/>
      <c r="K13" s="9">
        <v>0.09239999949932098</v>
      </c>
      <c r="L13" s="9">
        <v>269.7502839266719</v>
      </c>
    </row>
    <row r="14" spans="1:12" ht="12.75">
      <c r="A14" s="9">
        <v>0.76</v>
      </c>
      <c r="B14" s="9">
        <v>42.1</v>
      </c>
      <c r="C14" s="9">
        <v>6.684309986827383</v>
      </c>
      <c r="D14" s="15">
        <v>3</v>
      </c>
      <c r="E14" s="9">
        <v>49.5</v>
      </c>
      <c r="F14" s="9">
        <v>36.5</v>
      </c>
      <c r="G14" s="9">
        <v>40.3</v>
      </c>
      <c r="H14" s="9"/>
      <c r="I14" s="9"/>
      <c r="J14" s="9"/>
      <c r="K14" s="9">
        <v>0.10080000013113022</v>
      </c>
      <c r="L14" s="9">
        <v>269.205221600523</v>
      </c>
    </row>
    <row r="15" spans="1:12" ht="12.75">
      <c r="A15" s="9">
        <v>0.86</v>
      </c>
      <c r="B15" s="9">
        <v>25.3</v>
      </c>
      <c r="C15" s="9">
        <v>0.6082762530294831</v>
      </c>
      <c r="D15" s="15">
        <v>3</v>
      </c>
      <c r="E15" s="9">
        <v>26</v>
      </c>
      <c r="F15" s="9">
        <v>24.9</v>
      </c>
      <c r="G15" s="9">
        <v>25</v>
      </c>
      <c r="H15" s="9"/>
      <c r="I15" s="9"/>
      <c r="J15" s="9"/>
      <c r="K15" s="9">
        <v>0.10920000076293945</v>
      </c>
      <c r="L15" s="9">
        <v>268.5694398422686</v>
      </c>
    </row>
    <row r="16" spans="1:12" ht="12.75">
      <c r="A16" s="9">
        <v>1.1</v>
      </c>
      <c r="B16" s="9">
        <v>9.56</v>
      </c>
      <c r="C16" s="9">
        <v>0.7607890640644226</v>
      </c>
      <c r="D16" s="15">
        <v>3</v>
      </c>
      <c r="E16" s="9">
        <v>9.6</v>
      </c>
      <c r="F16" s="9">
        <v>8.78</v>
      </c>
      <c r="G16" s="9">
        <v>10.3</v>
      </c>
      <c r="H16" s="9"/>
      <c r="I16" s="9"/>
      <c r="J16" s="9"/>
      <c r="K16" s="9">
        <v>0.11760000139474869</v>
      </c>
      <c r="L16" s="9">
        <v>267.8373361407159</v>
      </c>
    </row>
    <row r="17" spans="1:12" ht="12.75">
      <c r="A17" s="9">
        <v>1.24</v>
      </c>
      <c r="B17" s="9">
        <v>6.05</v>
      </c>
      <c r="C17" s="9">
        <v>1.307937307366069</v>
      </c>
      <c r="D17" s="15">
        <v>3</v>
      </c>
      <c r="E17" s="9">
        <v>6.78</v>
      </c>
      <c r="F17" s="9">
        <v>4.54</v>
      </c>
      <c r="G17" s="9">
        <v>6.83</v>
      </c>
      <c r="H17" s="9"/>
      <c r="I17" s="9"/>
      <c r="J17" s="9"/>
      <c r="K17" s="9">
        <v>0.12600000202655792</v>
      </c>
      <c r="L17" s="9">
        <v>267.00370152681637</v>
      </c>
    </row>
    <row r="18" spans="1:12" ht="13.5">
      <c r="A18" s="14">
        <v>1.4</v>
      </c>
      <c r="B18" s="14">
        <v>6.3933333333333335</v>
      </c>
      <c r="C18" s="14">
        <v>0.5485739087245477</v>
      </c>
      <c r="D18" s="17">
        <v>3</v>
      </c>
      <c r="E18" s="14">
        <v>6.72</v>
      </c>
      <c r="F18" s="14">
        <v>5.76</v>
      </c>
      <c r="G18" s="14">
        <v>6.7</v>
      </c>
      <c r="H18" s="14"/>
      <c r="I18" s="14"/>
      <c r="J18" s="14"/>
      <c r="K18" s="9">
        <v>0.13439999520778656</v>
      </c>
      <c r="L18" s="9">
        <v>266.0637562124919</v>
      </c>
    </row>
    <row r="19" spans="11:12" ht="12.75">
      <c r="K19" s="9">
        <v>0.1427999883890152</v>
      </c>
      <c r="L19" s="9">
        <v>265.0131816605735</v>
      </c>
    </row>
    <row r="20" spans="11:12" ht="12.75">
      <c r="K20" s="9">
        <v>0.15119998157024384</v>
      </c>
      <c r="L20" s="9">
        <v>263.8481563181431</v>
      </c>
    </row>
    <row r="21" spans="11:12" ht="12.75">
      <c r="K21" s="9">
        <v>0.15959997475147247</v>
      </c>
      <c r="L21" s="9">
        <v>262.5653865791346</v>
      </c>
    </row>
    <row r="22" spans="11:12" ht="12.75">
      <c r="K22" s="9">
        <v>0.1679999679327011</v>
      </c>
      <c r="L22" s="9">
        <v>261.16213586463516</v>
      </c>
    </row>
    <row r="23" spans="11:12" ht="12.75">
      <c r="K23" s="9">
        <v>0.17639996111392975</v>
      </c>
      <c r="L23" s="9">
        <v>259.6362504078329</v>
      </c>
    </row>
    <row r="24" spans="11:12" ht="12.75">
      <c r="K24" s="9">
        <v>0.1847999542951584</v>
      </c>
      <c r="L24" s="9">
        <v>257.98618107321295</v>
      </c>
    </row>
    <row r="25" spans="11:12" ht="12.75">
      <c r="K25" s="9">
        <v>0.19319994747638702</v>
      </c>
      <c r="L25" s="9">
        <v>256.2110006029376</v>
      </c>
    </row>
    <row r="26" spans="11:12" ht="12.75">
      <c r="K26" s="9">
        <v>0.20159994065761566</v>
      </c>
      <c r="L26" s="9">
        <v>254.31041576127774</v>
      </c>
    </row>
    <row r="27" spans="11:12" ht="12.75">
      <c r="K27" s="9">
        <v>0.2099999338388443</v>
      </c>
      <c r="L27" s="9">
        <v>252.28477393985978</v>
      </c>
    </row>
    <row r="28" spans="11:12" ht="12.75">
      <c r="K28" s="9">
        <v>0.21839992702007294</v>
      </c>
      <c r="L28" s="9">
        <v>250.1350638908659</v>
      </c>
    </row>
    <row r="29" spans="11:12" ht="12.75">
      <c r="K29" s="9">
        <v>0.22679992020130157</v>
      </c>
      <c r="L29" s="9">
        <v>247.86291036998173</v>
      </c>
    </row>
    <row r="30" spans="11:12" ht="12.75">
      <c r="K30" s="9">
        <v>0.2351999133825302</v>
      </c>
      <c r="L30" s="9">
        <v>245.47056259298031</v>
      </c>
    </row>
    <row r="31" spans="11:12" ht="12.75">
      <c r="K31" s="9">
        <v>0.24359990656375885</v>
      </c>
      <c r="L31" s="9">
        <v>242.96087653605733</v>
      </c>
    </row>
    <row r="32" spans="11:12" ht="12.75">
      <c r="K32" s="9">
        <v>0.2519999146461487</v>
      </c>
      <c r="L32" s="9">
        <v>240.33728648390147</v>
      </c>
    </row>
    <row r="33" spans="11:12" ht="12.75">
      <c r="K33" s="9">
        <v>0.2603999078273773</v>
      </c>
      <c r="L33" s="9">
        <v>237.60379443174918</v>
      </c>
    </row>
    <row r="34" spans="11:12" ht="12.75">
      <c r="K34" s="9">
        <v>0.26879990100860596</v>
      </c>
      <c r="L34" s="9">
        <v>234.76490740931865</v>
      </c>
    </row>
    <row r="35" spans="11:12" ht="12.75">
      <c r="K35" s="9">
        <v>0.2771998941898346</v>
      </c>
      <c r="L35" s="9">
        <v>231.8256163419869</v>
      </c>
    </row>
    <row r="36" spans="11:12" ht="12.75">
      <c r="K36" s="9">
        <v>0.28559988737106323</v>
      </c>
      <c r="L36" s="9">
        <v>228.79134771024025</v>
      </c>
    </row>
    <row r="37" spans="11:12" ht="12.75">
      <c r="K37" s="9">
        <v>0.29399988055229187</v>
      </c>
      <c r="L37" s="9">
        <v>225.66791620800262</v>
      </c>
    </row>
    <row r="38" spans="11:12" ht="12.75">
      <c r="K38" s="9">
        <v>0.3023998737335205</v>
      </c>
      <c r="L38" s="9">
        <v>222.46147457329218</v>
      </c>
    </row>
    <row r="39" spans="11:12" ht="12.75">
      <c r="K39" s="9">
        <v>0.31079986691474915</v>
      </c>
      <c r="L39" s="9">
        <v>219.1784613566509</v>
      </c>
    </row>
    <row r="40" spans="11:12" ht="12.75">
      <c r="K40" s="9">
        <v>0.3191998600959778</v>
      </c>
      <c r="L40" s="9">
        <v>215.82554741051635</v>
      </c>
    </row>
    <row r="41" spans="11:12" ht="12.75">
      <c r="K41" s="9">
        <v>0.3275998532772064</v>
      </c>
      <c r="L41" s="9">
        <v>212.40958188061296</v>
      </c>
    </row>
    <row r="42" spans="11:12" ht="12.75">
      <c r="K42" s="9">
        <v>0.33599984645843506</v>
      </c>
      <c r="L42" s="9">
        <v>208.93753845949072</v>
      </c>
    </row>
    <row r="43" spans="11:12" ht="12.75">
      <c r="K43" s="9">
        <v>0.3443998396396637</v>
      </c>
      <c r="L43" s="9">
        <v>205.41646262413562</v>
      </c>
    </row>
    <row r="44" spans="11:12" ht="12.75">
      <c r="K44" s="9">
        <v>0.35279983282089233</v>
      </c>
      <c r="L44" s="9">
        <v>201.85342052624307</v>
      </c>
    </row>
    <row r="45" spans="11:12" ht="12.75">
      <c r="K45" s="9">
        <v>0.36119982600212097</v>
      </c>
      <c r="L45" s="9">
        <v>198.25545013780578</v>
      </c>
    </row>
    <row r="46" spans="11:12" ht="12.75">
      <c r="K46" s="9">
        <v>0.3695998191833496</v>
      </c>
      <c r="L46" s="9">
        <v>194.62951517890775</v>
      </c>
    </row>
    <row r="47" spans="11:12" ht="12.75">
      <c r="K47" s="9">
        <v>0.37799981236457825</v>
      </c>
      <c r="L47" s="9">
        <v>190.98246227194815</v>
      </c>
    </row>
    <row r="48" spans="11:12" ht="12.75">
      <c r="K48" s="9">
        <v>0.3863998055458069</v>
      </c>
      <c r="L48" s="9">
        <v>187.32098167984603</v>
      </c>
    </row>
    <row r="49" spans="11:12" ht="12.75">
      <c r="K49" s="9">
        <v>0.3947997987270355</v>
      </c>
      <c r="L49" s="9">
        <v>183.6515718978792</v>
      </c>
    </row>
    <row r="50" spans="11:12" ht="12.75">
      <c r="K50" s="9">
        <v>0.40319979190826416</v>
      </c>
      <c r="L50" s="9">
        <v>179.9805082822412</v>
      </c>
    </row>
    <row r="51" spans="11:12" ht="12.75">
      <c r="K51" s="9">
        <v>0.4115997850894928</v>
      </c>
      <c r="L51" s="9">
        <v>176.31381581540506</v>
      </c>
    </row>
    <row r="52" spans="11:12" ht="12.75">
      <c r="K52" s="9">
        <v>0.41999977827072144</v>
      </c>
      <c r="L52" s="9">
        <v>172.6572460308606</v>
      </c>
    </row>
    <row r="53" spans="11:12" ht="12.75">
      <c r="K53" s="9">
        <v>0.4283997714519501</v>
      </c>
      <c r="L53" s="9">
        <v>169.0162580492336</v>
      </c>
    </row>
    <row r="54" spans="11:12" ht="12.75">
      <c r="K54" s="9">
        <v>0.4367997646331787</v>
      </c>
      <c r="L54" s="9">
        <v>165.39600361531106</v>
      </c>
    </row>
    <row r="55" spans="11:12" ht="12.75">
      <c r="K55" s="9">
        <v>0.44519975781440735</v>
      </c>
      <c r="L55" s="9">
        <v>161.80131597179243</v>
      </c>
    </row>
    <row r="56" spans="11:12" ht="12.75">
      <c r="K56" s="9">
        <v>0.453599750995636</v>
      </c>
      <c r="L56" s="9">
        <v>158.23670236101282</v>
      </c>
    </row>
    <row r="57" spans="11:12" ht="12.75">
      <c r="K57" s="9">
        <v>0.4619997441768646</v>
      </c>
      <c r="L57" s="9">
        <v>154.7063399104572</v>
      </c>
    </row>
    <row r="58" spans="11:12" ht="12.75">
      <c r="K58" s="9">
        <v>0.47039973735809326</v>
      </c>
      <c r="L58" s="9">
        <v>151.21407463135128</v>
      </c>
    </row>
    <row r="59" spans="11:12" ht="12.75">
      <c r="K59" s="9">
        <v>0.4787997305393219</v>
      </c>
      <c r="L59" s="9">
        <v>147.7634232414769</v>
      </c>
    </row>
    <row r="60" spans="11:12" ht="12.75">
      <c r="K60" s="9">
        <v>0.48719972372055054</v>
      </c>
      <c r="L60" s="9">
        <v>144.35757751295523</v>
      </c>
    </row>
    <row r="61" spans="11:12" ht="12.75">
      <c r="K61" s="9">
        <v>0.4955997169017792</v>
      </c>
      <c r="L61" s="9">
        <v>140.99941084227706</v>
      </c>
    </row>
    <row r="62" spans="11:12" ht="12.75">
      <c r="K62" s="9">
        <v>0.5039997100830078</v>
      </c>
      <c r="L62" s="9">
        <v>137.69148674245267</v>
      </c>
    </row>
    <row r="63" spans="11:12" ht="12.75">
      <c r="K63" s="9">
        <v>0.5123997330665588</v>
      </c>
      <c r="L63" s="9">
        <v>134.43605751057902</v>
      </c>
    </row>
    <row r="64" spans="1:12" ht="12.75">
      <c r="A64" t="s">
        <v>85</v>
      </c>
      <c r="B64" t="s">
        <v>154</v>
      </c>
      <c r="C64" t="s">
        <v>85</v>
      </c>
      <c r="D64" t="s">
        <v>149</v>
      </c>
      <c r="K64" s="9">
        <v>0.5207997560501099</v>
      </c>
      <c r="L64" s="9">
        <v>131.23511045502093</v>
      </c>
    </row>
    <row r="65" spans="1:12" ht="12.75">
      <c r="A65">
        <v>0</v>
      </c>
      <c r="B65">
        <v>287</v>
      </c>
      <c r="C65">
        <v>0</v>
      </c>
      <c r="D65">
        <v>271.6666666666667</v>
      </c>
      <c r="K65" s="9">
        <v>0.5291997790336609</v>
      </c>
      <c r="L65" s="9">
        <v>128.09034531879138</v>
      </c>
    </row>
    <row r="66" spans="1:12" ht="12.75">
      <c r="A66">
        <v>0</v>
      </c>
      <c r="B66">
        <v>274</v>
      </c>
      <c r="C66">
        <v>0.11</v>
      </c>
      <c r="D66">
        <v>241.33333333333334</v>
      </c>
      <c r="K66" s="9">
        <v>0.5375998020172119</v>
      </c>
      <c r="L66" s="9">
        <v>125.00319949926133</v>
      </c>
    </row>
    <row r="67" spans="1:12" ht="12.75">
      <c r="A67">
        <v>0</v>
      </c>
      <c r="B67">
        <v>254</v>
      </c>
      <c r="C67">
        <v>0.16</v>
      </c>
      <c r="D67">
        <v>280.3333333333333</v>
      </c>
      <c r="K67" s="9">
        <v>0.5459998250007629</v>
      </c>
      <c r="L67" s="9">
        <v>121.97486205078368</v>
      </c>
    </row>
    <row r="68" spans="1:12" ht="12.75">
      <c r="A68">
        <v>0.11</v>
      </c>
      <c r="B68">
        <v>243</v>
      </c>
      <c r="C68">
        <v>0.18</v>
      </c>
      <c r="D68">
        <v>232.33333333333334</v>
      </c>
      <c r="K68" s="9">
        <v>0.554399847984314</v>
      </c>
      <c r="L68" s="9">
        <v>119.00628809015879</v>
      </c>
    </row>
    <row r="69" spans="1:12" ht="12.75">
      <c r="A69">
        <v>0.11</v>
      </c>
      <c r="B69">
        <v>249</v>
      </c>
      <c r="C69">
        <v>0.25</v>
      </c>
      <c r="D69">
        <v>232.66666666666666</v>
      </c>
      <c r="K69" s="9">
        <v>0.562799870967865</v>
      </c>
      <c r="L69" s="9">
        <v>116.09821341934742</v>
      </c>
    </row>
    <row r="70" spans="1:12" ht="12.75">
      <c r="A70">
        <v>0.11</v>
      </c>
      <c r="B70">
        <v>232</v>
      </c>
      <c r="C70">
        <v>0.29</v>
      </c>
      <c r="D70">
        <v>206.33333333333334</v>
      </c>
      <c r="K70" s="9">
        <v>0.571199893951416</v>
      </c>
      <c r="L70" s="9">
        <v>113.2511692010332</v>
      </c>
    </row>
    <row r="71" spans="1:12" ht="12.75">
      <c r="A71">
        <v>0.16</v>
      </c>
      <c r="B71">
        <v>290</v>
      </c>
      <c r="C71">
        <v>0.32</v>
      </c>
      <c r="D71">
        <v>164</v>
      </c>
      <c r="K71" s="9">
        <v>0.579599916934967</v>
      </c>
      <c r="L71" s="9">
        <v>110.46549654339253</v>
      </c>
    </row>
    <row r="72" spans="1:12" ht="12.75">
      <c r="A72">
        <v>0.16</v>
      </c>
      <c r="B72">
        <v>300</v>
      </c>
      <c r="C72">
        <v>0.47</v>
      </c>
      <c r="D72">
        <v>126.66666666666667</v>
      </c>
      <c r="K72" s="9">
        <v>0.5879999399185181</v>
      </c>
      <c r="L72" s="9">
        <v>107.74136087041592</v>
      </c>
    </row>
    <row r="73" spans="1:12" ht="12.75">
      <c r="A73">
        <v>0.16</v>
      </c>
      <c r="B73">
        <v>251</v>
      </c>
      <c r="C73">
        <v>0.6</v>
      </c>
      <c r="D73">
        <v>67.63333333333334</v>
      </c>
      <c r="K73" s="9">
        <v>0.5963999629020691</v>
      </c>
      <c r="L73" s="9">
        <v>105.0787659730755</v>
      </c>
    </row>
    <row r="74" spans="1:12" ht="12.75">
      <c r="A74">
        <v>0.18</v>
      </c>
      <c r="B74">
        <v>239</v>
      </c>
      <c r="C74">
        <v>0.76</v>
      </c>
      <c r="D74">
        <v>42.1</v>
      </c>
      <c r="K74" s="9">
        <v>0.6047999858856201</v>
      </c>
      <c r="L74" s="9">
        <v>102.47756765436344</v>
      </c>
    </row>
    <row r="75" spans="1:12" ht="12.75">
      <c r="A75">
        <v>0.18</v>
      </c>
      <c r="B75">
        <v>239</v>
      </c>
      <c r="C75">
        <v>0.86</v>
      </c>
      <c r="D75">
        <v>25.3</v>
      </c>
      <c r="K75" s="9">
        <v>0.6132000088691711</v>
      </c>
      <c r="L75" s="9">
        <v>99.93748689760213</v>
      </c>
    </row>
    <row r="76" spans="1:12" ht="12.75">
      <c r="A76">
        <v>0.18</v>
      </c>
      <c r="B76">
        <v>219</v>
      </c>
      <c r="C76">
        <v>1.1</v>
      </c>
      <c r="D76">
        <v>9.56</v>
      </c>
      <c r="K76" s="9">
        <v>0.6216000318527222</v>
      </c>
      <c r="L76" s="9">
        <v>97.45812250237914</v>
      </c>
    </row>
    <row r="77" spans="1:12" ht="12.75">
      <c r="A77">
        <v>0.25</v>
      </c>
      <c r="B77">
        <v>237</v>
      </c>
      <c r="C77">
        <v>1.24</v>
      </c>
      <c r="D77">
        <v>6.05</v>
      </c>
      <c r="K77" s="9">
        <v>0.6300000548362732</v>
      </c>
      <c r="L77" s="9">
        <v>95.03896314595073</v>
      </c>
    </row>
    <row r="78" spans="1:12" ht="12.75">
      <c r="A78">
        <v>0.25</v>
      </c>
      <c r="B78">
        <v>250</v>
      </c>
      <c r="C78">
        <v>1.4</v>
      </c>
      <c r="D78">
        <v>6.3933333333333335</v>
      </c>
      <c r="K78" s="9">
        <v>0.6384000778198242</v>
      </c>
      <c r="L78" s="9">
        <v>92.67939883999837</v>
      </c>
    </row>
    <row r="79" spans="1:12" ht="12.75">
      <c r="A79">
        <v>0.25</v>
      </c>
      <c r="B79">
        <v>211</v>
      </c>
      <c r="K79" s="9">
        <v>0.6468001008033752</v>
      </c>
      <c r="L79" s="9">
        <v>90.37873176324571</v>
      </c>
    </row>
    <row r="80" spans="1:12" ht="12.75">
      <c r="A80">
        <v>0.29</v>
      </c>
      <c r="B80">
        <v>207</v>
      </c>
      <c r="K80" s="9">
        <v>0.6552001237869263</v>
      </c>
      <c r="L80" s="9">
        <v>88.13618645970729</v>
      </c>
    </row>
    <row r="81" spans="1:12" ht="12.75">
      <c r="A81">
        <v>0.29</v>
      </c>
      <c r="B81">
        <v>202</v>
      </c>
      <c r="K81" s="9">
        <v>0.6636001467704773</v>
      </c>
      <c r="L81" s="9">
        <v>85.95091940032127</v>
      </c>
    </row>
    <row r="82" spans="1:12" ht="12.75">
      <c r="A82">
        <v>0.29</v>
      </c>
      <c r="B82">
        <v>210</v>
      </c>
      <c r="K82" s="9">
        <v>0.6720001697540283</v>
      </c>
      <c r="L82" s="9">
        <v>83.82202791250158</v>
      </c>
    </row>
    <row r="83" spans="1:12" ht="12.75">
      <c r="A83">
        <v>0.32</v>
      </c>
      <c r="B83">
        <v>177</v>
      </c>
      <c r="K83" s="9">
        <v>0.6804001927375793</v>
      </c>
      <c r="L83" s="9">
        <v>81.74855848782549</v>
      </c>
    </row>
    <row r="84" spans="1:12" ht="12.75">
      <c r="A84">
        <v>0.32</v>
      </c>
      <c r="B84">
        <v>160</v>
      </c>
      <c r="K84" s="9">
        <v>0.6888002157211304</v>
      </c>
      <c r="L84" s="9">
        <v>79.72951448274831</v>
      </c>
    </row>
    <row r="85" spans="1:12" ht="12.75">
      <c r="A85">
        <v>0.32</v>
      </c>
      <c r="B85">
        <v>155</v>
      </c>
      <c r="K85" s="9">
        <v>0.6972002387046814</v>
      </c>
      <c r="L85" s="9">
        <v>77.76386323100692</v>
      </c>
    </row>
    <row r="86" spans="1:12" ht="12.75">
      <c r="A86">
        <v>0.47</v>
      </c>
      <c r="B86">
        <v>129</v>
      </c>
      <c r="K86" s="9">
        <v>0.7056002616882324</v>
      </c>
      <c r="L86" s="9">
        <v>75.85054258933317</v>
      </c>
    </row>
    <row r="87" spans="1:12" ht="12.75">
      <c r="A87">
        <v>0.47</v>
      </c>
      <c r="B87">
        <v>131</v>
      </c>
      <c r="K87" s="9">
        <v>0.7140002846717834</v>
      </c>
      <c r="L87" s="9">
        <v>73.98846694034518</v>
      </c>
    </row>
    <row r="88" spans="1:12" ht="12.75">
      <c r="A88">
        <v>0.47</v>
      </c>
      <c r="B88">
        <v>120</v>
      </c>
      <c r="K88" s="9">
        <v>0.7224003076553345</v>
      </c>
      <c r="L88" s="9">
        <v>72.17653267810192</v>
      </c>
    </row>
    <row r="89" spans="1:12" ht="12.75">
      <c r="A89">
        <v>0.6</v>
      </c>
      <c r="B89">
        <v>57.2</v>
      </c>
      <c r="K89" s="9">
        <v>0.7308003306388855</v>
      </c>
      <c r="L89" s="9">
        <v>70.41362320288462</v>
      </c>
    </row>
    <row r="90" spans="1:12" ht="12.75">
      <c r="A90">
        <v>0.6</v>
      </c>
      <c r="B90">
        <v>65.8</v>
      </c>
      <c r="K90" s="9">
        <v>0.7392003536224365</v>
      </c>
      <c r="L90" s="9">
        <v>68.69861345237885</v>
      </c>
    </row>
    <row r="91" spans="1:12" ht="12.75">
      <c r="A91">
        <v>0.6</v>
      </c>
      <c r="B91">
        <v>79.9</v>
      </c>
      <c r="K91" s="9">
        <v>0.7476003766059875</v>
      </c>
      <c r="L91" s="9">
        <v>67.03037399664873</v>
      </c>
    </row>
    <row r="92" spans="1:12" ht="12.75">
      <c r="A92">
        <v>0.76</v>
      </c>
      <c r="B92">
        <v>49.5</v>
      </c>
      <c r="K92" s="9">
        <v>0.7560003995895386</v>
      </c>
      <c r="L92" s="9">
        <v>65.40777472418105</v>
      </c>
    </row>
    <row r="93" spans="1:12" ht="12.75">
      <c r="A93">
        <v>0.76</v>
      </c>
      <c r="B93">
        <v>36.5</v>
      </c>
      <c r="K93" s="9">
        <v>0.7644004225730896</v>
      </c>
      <c r="L93" s="9">
        <v>63.8296881458914</v>
      </c>
    </row>
    <row r="94" spans="1:12" ht="12.75">
      <c r="A94">
        <v>0.76</v>
      </c>
      <c r="B94">
        <v>40.3</v>
      </c>
      <c r="K94" s="9">
        <v>0.7728004455566406</v>
      </c>
      <c r="L94" s="9">
        <v>62.294992343376784</v>
      </c>
    </row>
    <row r="95" spans="1:12" ht="12.75">
      <c r="A95">
        <v>0.86</v>
      </c>
      <c r="B95">
        <v>26</v>
      </c>
      <c r="K95" s="9">
        <v>0.7812004685401917</v>
      </c>
      <c r="L95" s="9">
        <v>60.80257358691647</v>
      </c>
    </row>
    <row r="96" spans="1:12" ht="12.75">
      <c r="A96">
        <v>0.86</v>
      </c>
      <c r="B96">
        <v>24.9</v>
      </c>
      <c r="K96" s="9">
        <v>0.7896004915237427</v>
      </c>
      <c r="L96" s="9">
        <v>59.351328647802795</v>
      </c>
    </row>
    <row r="97" spans="1:12" ht="12.75">
      <c r="A97">
        <v>0.86</v>
      </c>
      <c r="B97">
        <v>25</v>
      </c>
      <c r="K97" s="9">
        <v>0.7980005145072937</v>
      </c>
      <c r="L97" s="9">
        <v>57.94016682856192</v>
      </c>
    </row>
    <row r="98" spans="1:12" ht="12.75">
      <c r="A98">
        <v>1.1</v>
      </c>
      <c r="B98">
        <v>9.6</v>
      </c>
      <c r="K98" s="9">
        <v>0.8064005374908447</v>
      </c>
      <c r="L98" s="9">
        <v>56.56801173353128</v>
      </c>
    </row>
    <row r="99" spans="1:12" ht="12.75">
      <c r="A99">
        <v>1.1</v>
      </c>
      <c r="B99">
        <v>8.78</v>
      </c>
      <c r="K99" s="9">
        <v>0.8148005604743958</v>
      </c>
      <c r="L99" s="9">
        <v>55.23380280111784</v>
      </c>
    </row>
    <row r="100" spans="1:12" ht="12.75">
      <c r="A100">
        <v>1.1</v>
      </c>
      <c r="B100">
        <v>10.3</v>
      </c>
      <c r="K100" s="9">
        <v>0.8232005834579468</v>
      </c>
      <c r="L100" s="9">
        <v>53.936496617895585</v>
      </c>
    </row>
    <row r="101" spans="1:12" ht="12.75">
      <c r="A101">
        <v>1.24</v>
      </c>
      <c r="B101">
        <v>6.78</v>
      </c>
      <c r="K101" s="9">
        <v>0.8316006064414978</v>
      </c>
      <c r="L101" s="9">
        <v>52.675068033523885</v>
      </c>
    </row>
    <row r="102" spans="1:12" ht="12.75">
      <c r="A102">
        <v>1.24</v>
      </c>
      <c r="B102">
        <v>4.54</v>
      </c>
      <c r="K102" s="9">
        <v>0.8400006294250488</v>
      </c>
      <c r="L102" s="9">
        <v>51.44851109430004</v>
      </c>
    </row>
    <row r="103" spans="1:12" ht="12.75">
      <c r="A103">
        <v>1.24</v>
      </c>
      <c r="B103">
        <v>6.83</v>
      </c>
      <c r="K103" s="9">
        <v>0.8484006524085999</v>
      </c>
      <c r="L103" s="9">
        <v>50.255839812008354</v>
      </c>
    </row>
    <row r="104" spans="1:12" ht="12.75">
      <c r="A104">
        <v>1.4</v>
      </c>
      <c r="B104">
        <v>6.72</v>
      </c>
      <c r="K104" s="9">
        <v>0.8568006753921509</v>
      </c>
      <c r="L104" s="9">
        <v>49.096088783605126</v>
      </c>
    </row>
    <row r="105" spans="1:12" ht="12.75">
      <c r="A105">
        <v>1.4</v>
      </c>
      <c r="B105">
        <v>5.76</v>
      </c>
      <c r="K105" s="9">
        <v>0.8652006983757019</v>
      </c>
      <c r="L105" s="9">
        <v>47.968313676190945</v>
      </c>
    </row>
    <row r="106" spans="1:12" ht="12.75">
      <c r="A106">
        <v>1.4</v>
      </c>
      <c r="B106">
        <v>6.7</v>
      </c>
      <c r="K106" s="9">
        <v>0.8736007213592529</v>
      </c>
      <c r="L106" s="9">
        <v>46.871591590674925</v>
      </c>
    </row>
    <row r="107" spans="11:12" ht="12.75">
      <c r="K107" s="9">
        <v>0.882000744342804</v>
      </c>
      <c r="L107" s="9">
        <v>45.805021316533306</v>
      </c>
    </row>
    <row r="108" spans="11:12" ht="12.75">
      <c r="K108" s="9">
        <v>0.890400767326355</v>
      </c>
      <c r="L108" s="9">
        <v>44.767723489110466</v>
      </c>
    </row>
    <row r="109" spans="11:12" ht="12.75">
      <c r="K109" s="9">
        <v>0.898800790309906</v>
      </c>
      <c r="L109" s="9">
        <v>43.75884066000574</v>
      </c>
    </row>
    <row r="110" spans="11:12" ht="12.75">
      <c r="K110" s="9">
        <v>0.907200813293457</v>
      </c>
      <c r="L110" s="9">
        <v>42.777537290234726</v>
      </c>
    </row>
    <row r="111" spans="11:12" ht="12.75">
      <c r="K111" s="9">
        <v>0.9156008362770081</v>
      </c>
      <c r="L111" s="9">
        <v>41.822999675049566</v>
      </c>
    </row>
    <row r="112" spans="11:12" ht="12.75">
      <c r="K112" s="9">
        <v>0.9240008592605591</v>
      </c>
      <c r="L112" s="9">
        <v>40.894435808548785</v>
      </c>
    </row>
    <row r="113" spans="11:12" ht="12.75">
      <c r="K113" s="9">
        <v>0.9324008822441101</v>
      </c>
      <c r="L113" s="9">
        <v>39.99107519550133</v>
      </c>
    </row>
    <row r="114" spans="11:12" ht="12.75">
      <c r="K114" s="9">
        <v>0.9408009052276611</v>
      </c>
      <c r="L114" s="9">
        <v>39.11216861715265</v>
      </c>
    </row>
    <row r="115" spans="11:12" ht="12.75">
      <c r="K115" s="9">
        <v>0.9492009282112122</v>
      </c>
      <c r="L115" s="9">
        <v>38.25698785716772</v>
      </c>
    </row>
    <row r="116" spans="11:12" ht="12.75">
      <c r="K116" s="9">
        <v>0.9576009511947632</v>
      </c>
      <c r="L116" s="9">
        <v>37.42482539329912</v>
      </c>
    </row>
    <row r="117" spans="11:12" ht="12.75">
      <c r="K117" s="9">
        <v>0.9660009741783142</v>
      </c>
      <c r="L117" s="9">
        <v>36.61499405984187</v>
      </c>
    </row>
    <row r="118" spans="11:12" ht="12.75">
      <c r="K118" s="9">
        <v>0.9744009971618652</v>
      </c>
      <c r="L118" s="9">
        <v>35.82682668545145</v>
      </c>
    </row>
    <row r="119" spans="11:12" ht="12.75">
      <c r="K119" s="9">
        <v>0.9828010201454163</v>
      </c>
      <c r="L119" s="9">
        <v>35.059675710453135</v>
      </c>
    </row>
    <row r="120" spans="11:12" ht="12.75">
      <c r="K120" s="9">
        <v>0.9912010431289673</v>
      </c>
      <c r="L120" s="9">
        <v>34.3129127873588</v>
      </c>
    </row>
    <row r="121" spans="11:12" ht="12.75">
      <c r="K121" s="9">
        <v>0.9996010661125183</v>
      </c>
      <c r="L121" s="9">
        <v>33.58592836792818</v>
      </c>
    </row>
    <row r="122" spans="11:12" ht="12.75">
      <c r="K122" s="9">
        <v>1.0080010890960693</v>
      </c>
      <c r="L122" s="9">
        <v>32.87813127976451</v>
      </c>
    </row>
    <row r="123" spans="11:12" ht="12.75">
      <c r="K123" s="9">
        <v>1.0164010524749756</v>
      </c>
      <c r="L123" s="9">
        <v>32.1889531206853</v>
      </c>
    </row>
    <row r="124" spans="11:12" ht="12.75">
      <c r="K124" s="9">
        <v>1.0248010158538818</v>
      </c>
      <c r="L124" s="9">
        <v>31.517833092988496</v>
      </c>
    </row>
    <row r="125" spans="11:12" ht="12.75">
      <c r="K125" s="9">
        <v>1.033200979232788</v>
      </c>
      <c r="L125" s="9">
        <v>30.86423255636519</v>
      </c>
    </row>
    <row r="126" spans="11:12" ht="12.75">
      <c r="K126" s="9">
        <v>1.0416009426116943</v>
      </c>
      <c r="L126" s="9">
        <v>30.227629496827753</v>
      </c>
    </row>
    <row r="127" spans="11:12" ht="12.75">
      <c r="K127" s="9">
        <v>1.0500009059906006</v>
      </c>
      <c r="L127" s="9">
        <v>29.607518085618068</v>
      </c>
    </row>
    <row r="128" spans="11:12" ht="12.75">
      <c r="K128" s="9">
        <v>1.0584008693695068</v>
      </c>
      <c r="L128" s="9">
        <v>29.003408239796684</v>
      </c>
    </row>
    <row r="129" spans="11:12" ht="12.75">
      <c r="K129" s="9">
        <v>1.066800832748413</v>
      </c>
      <c r="L129" s="9">
        <v>28.414825185784476</v>
      </c>
    </row>
    <row r="130" spans="11:12" ht="12.75">
      <c r="K130" s="9">
        <v>1.0752007961273193</v>
      </c>
      <c r="L130" s="9">
        <v>27.841309026963895</v>
      </c>
    </row>
    <row r="131" spans="11:12" ht="12.75">
      <c r="K131" s="9">
        <v>1.0836007595062256</v>
      </c>
      <c r="L131" s="9">
        <v>27.282414316298475</v>
      </c>
    </row>
    <row r="132" spans="11:12" ht="12.75">
      <c r="K132" s="9">
        <v>1.0920007228851318</v>
      </c>
      <c r="L132" s="9">
        <v>26.737709634794843</v>
      </c>
    </row>
    <row r="133" spans="11:12" ht="12.75">
      <c r="K133" s="9">
        <v>1.100400686264038</v>
      </c>
      <c r="L133" s="9">
        <v>26.206777176510528</v>
      </c>
    </row>
    <row r="134" spans="11:12" ht="12.75">
      <c r="K134" s="9">
        <v>1.1088006496429443</v>
      </c>
      <c r="L134" s="9">
        <v>25.68921234070236</v>
      </c>
    </row>
    <row r="135" spans="11:12" ht="12.75">
      <c r="K135" s="9">
        <v>1.1172006130218506</v>
      </c>
      <c r="L135" s="9">
        <v>25.184623331611977</v>
      </c>
    </row>
    <row r="136" spans="11:12" ht="12.75">
      <c r="K136" s="9">
        <v>1.1256005764007568</v>
      </c>
      <c r="L136" s="9">
        <v>24.692630766297764</v>
      </c>
    </row>
    <row r="137" spans="11:12" ht="12.75">
      <c r="K137" s="9">
        <v>1.134000539779663</v>
      </c>
      <c r="L137" s="9">
        <v>24.21286729084378</v>
      </c>
    </row>
    <row r="138" spans="11:12" ht="12.75">
      <c r="K138" s="9">
        <v>1.1424005031585693</v>
      </c>
      <c r="L138" s="9">
        <v>23.744977205206514</v>
      </c>
    </row>
    <row r="139" spans="11:12" ht="12.75">
      <c r="K139" s="9">
        <v>1.1508004665374756</v>
      </c>
      <c r="L139" s="9">
        <v>23.28861609689775</v>
      </c>
    </row>
    <row r="140" spans="11:12" ht="12.75">
      <c r="K140" s="9">
        <v>1.1592004299163818</v>
      </c>
      <c r="L140" s="9">
        <v>22.843450483646492</v>
      </c>
    </row>
    <row r="141" spans="11:12" ht="12.75">
      <c r="K141" s="9">
        <v>1.167600393295288</v>
      </c>
      <c r="L141" s="9">
        <v>22.409157465133777</v>
      </c>
    </row>
    <row r="142" spans="11:12" ht="12.75">
      <c r="K142" s="9">
        <v>1.1760003566741943</v>
      </c>
      <c r="L142" s="9">
        <v>21.985424383850916</v>
      </c>
    </row>
    <row r="143" spans="11:12" ht="12.75">
      <c r="K143" s="9">
        <v>1.1844003200531006</v>
      </c>
      <c r="L143" s="9">
        <v>21.57194849509332</v>
      </c>
    </row>
    <row r="144" spans="11:12" ht="12.75">
      <c r="K144" s="9">
        <v>1.1928002834320068</v>
      </c>
      <c r="L144" s="9">
        <v>21.168436646068834</v>
      </c>
    </row>
    <row r="145" spans="11:12" ht="12.75">
      <c r="K145" s="9">
        <v>1.201200246810913</v>
      </c>
      <c r="L145" s="9">
        <v>20.774604964069866</v>
      </c>
    </row>
    <row r="146" spans="11:12" ht="12.75">
      <c r="K146" s="9">
        <v>1.2096002101898193</v>
      </c>
      <c r="L146" s="9">
        <v>20.39017855363357</v>
      </c>
    </row>
    <row r="147" spans="11:12" ht="12.75">
      <c r="K147" s="9">
        <v>1.2180001735687256</v>
      </c>
      <c r="L147" s="9">
        <v>20.01489120259196</v>
      </c>
    </row>
    <row r="148" spans="11:12" ht="12.75">
      <c r="K148" s="9">
        <v>1.2264001369476318</v>
      </c>
      <c r="L148" s="9">
        <v>19.64848509689511</v>
      </c>
    </row>
    <row r="149" spans="11:12" ht="12.75">
      <c r="K149" s="9">
        <v>1.234800100326538</v>
      </c>
      <c r="L149" s="9">
        <v>19.29071054407441</v>
      </c>
    </row>
    <row r="150" spans="11:12" ht="12.75">
      <c r="K150" s="9">
        <v>1.2432000637054443</v>
      </c>
      <c r="L150" s="9">
        <v>18.941325705199223</v>
      </c>
    </row>
    <row r="151" spans="11:12" ht="12.75">
      <c r="K151" s="9">
        <v>1.2516000270843506</v>
      </c>
      <c r="L151" s="9">
        <v>18.60009633516881</v>
      </c>
    </row>
    <row r="152" spans="11:12" ht="12.75">
      <c r="K152" s="9">
        <v>1.2599999904632568</v>
      </c>
      <c r="L152" s="9">
        <v>18.26679553117217</v>
      </c>
    </row>
    <row r="153" spans="11:12" ht="12.75">
      <c r="K153" s="9">
        <v>1.268399953842163</v>
      </c>
      <c r="L153" s="9">
        <v>17.941203489140502</v>
      </c>
    </row>
    <row r="154" spans="11:12" ht="12.75">
      <c r="K154" s="9">
        <v>1.2767999172210693</v>
      </c>
      <c r="L154" s="9">
        <v>17.623107268011335</v>
      </c>
    </row>
    <row r="155" spans="11:12" ht="12.75">
      <c r="K155" s="9">
        <v>1.2851998805999756</v>
      </c>
      <c r="L155" s="9">
        <v>17.312300561618446</v>
      </c>
    </row>
    <row r="156" spans="11:12" ht="12.75">
      <c r="K156" s="9">
        <v>1.2935998439788818</v>
      </c>
      <c r="L156" s="9">
        <v>17.008583478018497</v>
      </c>
    </row>
    <row r="157" spans="11:12" ht="12.75">
      <c r="K157" s="9">
        <v>1.301999807357788</v>
      </c>
      <c r="L157" s="9">
        <v>16.711762326062892</v>
      </c>
    </row>
    <row r="158" spans="11:12" ht="12.75">
      <c r="K158" s="9">
        <v>1.3103997707366943</v>
      </c>
      <c r="L158" s="9">
        <v>16.42164940902232</v>
      </c>
    </row>
    <row r="159" spans="11:12" ht="12.75">
      <c r="K159" s="9">
        <v>1.3187997341156006</v>
      </c>
      <c r="L159" s="9">
        <v>16.138062825070705</v>
      </c>
    </row>
    <row r="160" spans="11:12" ht="12.75">
      <c r="K160" s="9">
        <v>1.3271996974945068</v>
      </c>
      <c r="L160" s="9">
        <v>15.860826274435908</v>
      </c>
    </row>
    <row r="161" spans="11:12" ht="12.75">
      <c r="K161" s="9">
        <v>1.335599660873413</v>
      </c>
      <c r="L161" s="9">
        <v>15.589768873025193</v>
      </c>
    </row>
    <row r="162" spans="11:12" ht="12.75">
      <c r="K162" s="9">
        <v>1.3439996242523193</v>
      </c>
      <c r="L162" s="9">
        <v>15.324724972335348</v>
      </c>
    </row>
    <row r="163" spans="11:12" ht="12.75">
      <c r="K163" s="9">
        <v>1.3523995876312256</v>
      </c>
      <c r="L163" s="9">
        <v>15.065533985459092</v>
      </c>
    </row>
    <row r="164" spans="11:12" ht="12.75">
      <c r="K164" s="9">
        <v>1.3607995510101318</v>
      </c>
      <c r="L164" s="9">
        <v>14.812040219002057</v>
      </c>
    </row>
    <row r="165" spans="11:12" ht="12.75">
      <c r="K165" s="9">
        <v>1.369199514389038</v>
      </c>
      <c r="L165" s="9">
        <v>14.564092710727328</v>
      </c>
    </row>
    <row r="166" spans="11:12" ht="12.75">
      <c r="K166" s="9">
        <v>1.3775994777679443</v>
      </c>
      <c r="L166" s="9">
        <v>14.321545072747725</v>
      </c>
    </row>
    <row r="167" spans="11:12" ht="12.75">
      <c r="K167" s="9">
        <v>1.3859994411468506</v>
      </c>
      <c r="L167" s="9">
        <v>14.084255340089374</v>
      </c>
    </row>
    <row r="168" spans="11:12" ht="12.75">
      <c r="K168" s="9">
        <v>1.3943994045257568</v>
      </c>
      <c r="L168" s="9">
        <v>13.852085824453592</v>
      </c>
    </row>
    <row r="169" spans="11:12" ht="12.75">
      <c r="K169" s="9">
        <v>1.402799367904663</v>
      </c>
      <c r="L169" s="9">
        <v>13.624902973008064</v>
      </c>
    </row>
    <row r="170" spans="11:12" ht="12.75">
      <c r="K170" s="9">
        <v>1.4111993312835693</v>
      </c>
      <c r="L170" s="9">
        <v>13.402577232041976</v>
      </c>
    </row>
    <row r="171" spans="11:12" ht="12.75">
      <c r="K171" s="9">
        <v>1.4195992946624756</v>
      </c>
      <c r="L171" s="9">
        <v>13.184982915323888</v>
      </c>
    </row>
    <row r="172" spans="11:12" ht="12.75">
      <c r="K172" s="9">
        <v>1.4279992580413818</v>
      </c>
      <c r="L172" s="9">
        <v>12.97199807700512</v>
      </c>
    </row>
    <row r="173" spans="11:12" ht="12.75">
      <c r="K173" s="9">
        <v>1.436399221420288</v>
      </c>
      <c r="L173" s="9">
        <v>12.763504388915573</v>
      </c>
    </row>
    <row r="174" spans="11:12" ht="12.75">
      <c r="K174" s="9">
        <v>1.4447991847991943</v>
      </c>
      <c r="L174" s="9">
        <v>12.559387022103046</v>
      </c>
    </row>
    <row r="175" spans="11:12" ht="12.75">
      <c r="K175" s="9">
        <v>1.4531991481781006</v>
      </c>
      <c r="L175" s="9">
        <v>12.359534532471256</v>
      </c>
    </row>
    <row r="176" spans="11:12" ht="12.75">
      <c r="K176" s="9">
        <v>1.4615991115570068</v>
      </c>
      <c r="L176" s="9">
        <v>12.163838750375898</v>
      </c>
    </row>
    <row r="177" spans="11:12" ht="12.75">
      <c r="K177" s="9">
        <v>1.469999074935913</v>
      </c>
      <c r="L177" s="9">
        <v>11.972194674042226</v>
      </c>
    </row>
    <row r="178" spans="11:12" ht="12.75">
      <c r="K178" s="9">
        <v>1.4783990383148193</v>
      </c>
      <c r="L178" s="9">
        <v>11.784500366671722</v>
      </c>
    </row>
    <row r="179" spans="11:12" ht="12.75">
      <c r="K179" s="9">
        <v>1.4867990016937256</v>
      </c>
      <c r="L179" s="9">
        <v>11.600656857109467</v>
      </c>
    </row>
    <row r="180" spans="11:12" ht="12.75">
      <c r="K180" s="9">
        <v>1.4951989650726318</v>
      </c>
      <c r="L180" s="9">
        <v>11.420568043947762</v>
      </c>
    </row>
    <row r="181" spans="11:12" ht="12.75">
      <c r="K181" s="9">
        <v>1.503598928451538</v>
      </c>
      <c r="L181" s="9">
        <v>11.244140602945603</v>
      </c>
    </row>
    <row r="182" spans="11:12" ht="12.75">
      <c r="K182" s="9">
        <v>1.5119988918304443</v>
      </c>
      <c r="L182" s="9">
        <v>11.071283897647334</v>
      </c>
    </row>
    <row r="183" spans="11:12" ht="12.75">
      <c r="K183" s="9">
        <v>1.5203988552093506</v>
      </c>
      <c r="L183" s="9">
        <v>10.901909893087682</v>
      </c>
    </row>
    <row r="184" spans="11:12" ht="12.75">
      <c r="K184" s="9">
        <v>1.5287988185882568</v>
      </c>
      <c r="L184" s="9">
        <v>10.735933072474033</v>
      </c>
    </row>
    <row r="185" spans="11:12" ht="12.75">
      <c r="K185" s="9">
        <v>1.537198781967163</v>
      </c>
      <c r="L185" s="9">
        <v>10.573270356740487</v>
      </c>
    </row>
    <row r="186" spans="11:12" ht="12.75">
      <c r="K186" s="9">
        <v>1.5455987453460693</v>
      </c>
      <c r="L186" s="9">
        <v>10.413841026871701</v>
      </c>
    </row>
    <row r="187" spans="11:12" ht="12.75">
      <c r="K187" s="9">
        <v>1.5539987087249756</v>
      </c>
      <c r="L187" s="9">
        <v>10.257566648898067</v>
      </c>
    </row>
    <row r="188" spans="11:12" ht="12.75">
      <c r="K188" s="9">
        <v>1.5623986721038818</v>
      </c>
      <c r="L188" s="9">
        <v>10.104371001467054</v>
      </c>
    </row>
    <row r="189" spans="11:12" ht="12.75">
      <c r="K189" s="9">
        <v>1.570798635482788</v>
      </c>
      <c r="L189" s="9">
        <v>9.95418000589889</v>
      </c>
    </row>
    <row r="190" spans="11:12" ht="12.75">
      <c r="K190" s="9">
        <v>1.5791985988616943</v>
      </c>
      <c r="L190" s="9">
        <v>9.806921658637876</v>
      </c>
    </row>
    <row r="191" spans="11:12" ht="12.75">
      <c r="K191" s="9">
        <v>1.5875985622406006</v>
      </c>
      <c r="L191" s="9">
        <v>9.662525966013815</v>
      </c>
    </row>
    <row r="192" spans="11:12" ht="12.75">
      <c r="K192" s="9">
        <v>1.5959985256195068</v>
      </c>
      <c r="L192" s="9">
        <v>9.520924881230913</v>
      </c>
    </row>
    <row r="193" spans="11:12" ht="12.75">
      <c r="K193" s="9">
        <v>1.604398488998413</v>
      </c>
      <c r="L193" s="9">
        <v>9.382052243504559</v>
      </c>
    </row>
    <row r="194" spans="11:12" ht="12.75">
      <c r="K194" s="9">
        <v>1.6127984523773193</v>
      </c>
      <c r="L194" s="9">
        <v>9.245843719269118</v>
      </c>
    </row>
    <row r="195" spans="11:12" ht="12.75">
      <c r="K195" s="9">
        <v>1.6211984157562256</v>
      </c>
      <c r="L195" s="9">
        <v>9.112236745382667</v>
      </c>
    </row>
    <row r="196" spans="11:12" ht="12.75">
      <c r="K196" s="9">
        <v>1.6295983791351318</v>
      </c>
      <c r="L196" s="9">
        <v>8.98117047425722</v>
      </c>
    </row>
    <row r="197" spans="11:12" ht="12.75">
      <c r="K197" s="9">
        <v>1.637998342514038</v>
      </c>
      <c r="L197" s="9">
        <v>8.85258572084557</v>
      </c>
    </row>
    <row r="198" spans="11:12" ht="12.75">
      <c r="K198" s="9">
        <v>1.6463983058929443</v>
      </c>
      <c r="L198" s="9">
        <v>8.726424911418365</v>
      </c>
    </row>
    <row r="199" spans="11:12" ht="12.75">
      <c r="K199" s="9">
        <v>1.6547982692718506</v>
      </c>
      <c r="L199" s="9">
        <v>8.602632034067424</v>
      </c>
    </row>
    <row r="200" spans="11:12" ht="12.75">
      <c r="K200" s="9">
        <v>1.6631982326507568</v>
      </c>
      <c r="L200" s="9">
        <v>8.481152590873625</v>
      </c>
    </row>
    <row r="201" spans="11:12" ht="12.75">
      <c r="K201" s="9">
        <v>1.671598196029663</v>
      </c>
      <c r="L201" s="9">
        <v>8.3619335516799</v>
      </c>
    </row>
    <row r="202" spans="11:12" ht="13.5">
      <c r="K202" s="14">
        <v>1.6799981594085693</v>
      </c>
      <c r="L202" s="14">
        <v>8.244923309412156</v>
      </c>
    </row>
  </sheetData>
  <sheetProtection selectLockedCells="1" selectUnlockedCells="1"/>
  <mergeCells count="1">
    <mergeCell ref="N1:R1"/>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REGTOX</dc:title>
  <dc:subject>Calculation of toxicity parameters</dc:subject>
  <dc:creator>Eric Vindimian</dc:creator>
  <cp:keywords/>
  <dc:description/>
  <cp:lastModifiedBy>Eric Vindimian</cp:lastModifiedBy>
  <dcterms:created xsi:type="dcterms:W3CDTF">2000-07-18T20:02:42Z</dcterms:created>
  <dcterms:modified xsi:type="dcterms:W3CDTF">2016-07-01T07:53:50Z</dcterms:modified>
  <cp:category/>
  <cp:version/>
  <cp:contentType/>
  <cp:contentStatus/>
  <cp:revision>1</cp:revision>
</cp:coreProperties>
</file>